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учебен план" sheetId="1" r:id="rId1"/>
    <sheet name="справка" sheetId="2" r:id="rId2"/>
    <sheet name="обща натовареност" sheetId="3" r:id="rId3"/>
  </sheets>
  <definedNames/>
  <calcPr fullCalcOnLoad="1"/>
</workbook>
</file>

<file path=xl/sharedStrings.xml><?xml version="1.0" encoding="utf-8"?>
<sst xmlns="http://schemas.openxmlformats.org/spreadsheetml/2006/main" count="645" uniqueCount="200">
  <si>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</si>
  <si>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</si>
  <si>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</si>
  <si>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</si>
  <si>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</si>
  <si>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</si>
  <si>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</si>
  <si>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</si>
  <si>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</si>
  <si>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</si>
  <si>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</si>
  <si>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</si>
  <si>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</si>
  <si>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</si>
  <si>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</si>
  <si>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</si>
  <si>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</si>
  <si>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</si>
  <si>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</si>
  <si>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</si>
  <si>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</si>
  <si>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</si>
  <si>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</si>
  <si>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</si>
  <si>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</si>
  <si>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</si>
  <si>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</si>
  <si>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</si>
  <si>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</si>
  <si>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</si>
  <si>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</si>
  <si>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</si>
  <si>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</si>
  <si>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</si>
  <si>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</si>
  <si>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</si>
  <si>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</si>
  <si>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</si>
  <si>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</si>
  <si>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</si>
  <si>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</si>
  <si>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</si>
  <si>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</si>
  <si>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</si>
  <si>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</si>
  <si>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</si>
  <si>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</si>
  <si>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</si>
  <si>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</si>
  <si>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</si>
  <si>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Обща и неорганична химия</t>
  </si>
  <si>
    <t>З</t>
  </si>
  <si>
    <t>2/0/2</t>
  </si>
  <si>
    <t>И</t>
  </si>
  <si>
    <t>Основи на алгологията и микологията</t>
  </si>
  <si>
    <t>1/0/2</t>
  </si>
  <si>
    <t>Цитология</t>
  </si>
  <si>
    <t>3/0/3</t>
  </si>
  <si>
    <t>Математика</t>
  </si>
  <si>
    <t>150</t>
  </si>
  <si>
    <t>Ботаника - висши растения</t>
  </si>
  <si>
    <t>Физика</t>
  </si>
  <si>
    <t>2/0/1</t>
  </si>
  <si>
    <t>Хистология и ембриология</t>
  </si>
  <si>
    <t>Анатомия на човека</t>
  </si>
  <si>
    <t>2/1/2</t>
  </si>
  <si>
    <t>Биофизика</t>
  </si>
  <si>
    <t>3/0/2</t>
  </si>
  <si>
    <t>прод.</t>
  </si>
  <si>
    <t>Белязани съединения в биологията</t>
  </si>
  <si>
    <t>1/0/0</t>
  </si>
  <si>
    <t>Микробиология</t>
  </si>
  <si>
    <t>Генетика</t>
  </si>
  <si>
    <t>2/0/3</t>
  </si>
  <si>
    <t>Физиология на животните и човека</t>
  </si>
  <si>
    <t>Физиология на растенията</t>
  </si>
  <si>
    <t>Молекулярна биология</t>
  </si>
  <si>
    <t>4/0/2</t>
  </si>
  <si>
    <t>Биологични мембрани</t>
  </si>
  <si>
    <t>Молекулярна вирусология</t>
  </si>
  <si>
    <t>Биокатализа</t>
  </si>
  <si>
    <t>Молекулярна генетика</t>
  </si>
  <si>
    <t>Молекулярна имунология</t>
  </si>
  <si>
    <t>Специалност " Молекулярна биология"</t>
  </si>
  <si>
    <t>за випуска, започнал през  2019/2020   уч.година</t>
  </si>
  <si>
    <t>Лечебни водорасли и гъби</t>
  </si>
  <si>
    <t>Планиране и анализ на експеримента</t>
  </si>
  <si>
    <t>Водорасли и гъби - моделни обекти в молекулярната биология</t>
  </si>
  <si>
    <t>Информационни системи и технологии</t>
  </si>
  <si>
    <t>Действие на физични фактори в биологични системи</t>
  </si>
  <si>
    <t>Геологична микробиология</t>
  </si>
  <si>
    <t>Методи за разделяне и анализ в биологичните науки</t>
  </si>
  <si>
    <t>Свободни радикали в биологията и медицината</t>
  </si>
  <si>
    <t>Патогенни микроорганизми</t>
  </si>
  <si>
    <t>Метаболизъм и функционална биохимия</t>
  </si>
  <si>
    <t>Фотобиология</t>
  </si>
  <si>
    <t>Биофизика на растенията</t>
  </si>
  <si>
    <t>Биофизика на еволюция и морфогенеза</t>
  </si>
  <si>
    <t>Клетъчни регулаторни механизми</t>
  </si>
  <si>
    <t>Ин витро култивиране на лечебни растения</t>
  </si>
  <si>
    <t>Физиология и биохимия на микроорганизмите</t>
  </si>
  <si>
    <t>Основи на молекулното клониране</t>
  </si>
  <si>
    <t>Генетика на бактериите</t>
  </si>
  <si>
    <t>Молекулярно-физиологични основи на продуктивността при растенията</t>
  </si>
  <si>
    <t>Основи на биоенергетиката</t>
  </si>
  <si>
    <t>Рекомбинантна ДНК</t>
  </si>
  <si>
    <t xml:space="preserve">Биофизика на мозъчната дейност </t>
  </si>
  <si>
    <t>Въведение в неврофизиологията</t>
  </si>
  <si>
    <t>Устойчивост и фитоимунитет</t>
  </si>
  <si>
    <t>Английски език</t>
  </si>
  <si>
    <t>Латински език</t>
  </si>
  <si>
    <t>Вътреклетъчни и междуклетъчни комуникативни системи</t>
  </si>
  <si>
    <t>Биохимия</t>
  </si>
  <si>
    <t>Вирусология</t>
  </si>
  <si>
    <t>юли</t>
  </si>
  <si>
    <t>септември</t>
  </si>
  <si>
    <t xml:space="preserve">Специалност " Молекулярна биология" </t>
  </si>
  <si>
    <t>Ендокринни жлези и хормони</t>
  </si>
  <si>
    <t>Биостатистика</t>
  </si>
  <si>
    <t>Математическо моделиране на биологични процеси</t>
  </si>
  <si>
    <t>Курсова работа по избор (Биохимия, Микробиология, Биофизика)</t>
  </si>
  <si>
    <t>Курсова работа по избор (Генетика, Физиология на животните и човека, Физиология на растенията)</t>
  </si>
  <si>
    <t>Зоология на безгръбначните животни</t>
  </si>
  <si>
    <t>Специализирани информационни системи</t>
  </si>
  <si>
    <t>ТО</t>
  </si>
  <si>
    <t>Зоология</t>
  </si>
  <si>
    <t>Ботаника</t>
  </si>
  <si>
    <t>БЛ</t>
  </si>
  <si>
    <t>М</t>
  </si>
  <si>
    <t>Зоология на гръбначните животни</t>
  </si>
  <si>
    <t>Физикохимия с колоидна химия</t>
  </si>
  <si>
    <t>КИ</t>
  </si>
  <si>
    <t>3/1/2</t>
  </si>
  <si>
    <t>Спорт (модулна форма)</t>
  </si>
  <si>
    <t>Ф</t>
  </si>
  <si>
    <t>Биопредприемачество и кръгова икономика</t>
  </si>
  <si>
    <t>0/0/3</t>
  </si>
  <si>
    <t>0/0/2</t>
  </si>
  <si>
    <t>Анатомия и морфология на растенията</t>
  </si>
  <si>
    <t>и</t>
  </si>
  <si>
    <t>Биотехнологични методи в екологията</t>
  </si>
  <si>
    <t>КО</t>
  </si>
  <si>
    <t>Основи на съвременните биотехнологии</t>
  </si>
  <si>
    <t>Приложна молекулярна и клетъчна биология</t>
  </si>
  <si>
    <t>TO</t>
  </si>
  <si>
    <t xml:space="preserve">Аналитична химия </t>
  </si>
  <si>
    <t>Основи на промишлената микробиология</t>
  </si>
  <si>
    <t>Основи на паразитологията</t>
  </si>
  <si>
    <t>то</t>
  </si>
  <si>
    <t>Екологичен отпечатък</t>
  </si>
  <si>
    <t>Основи на растителните биотехнологии</t>
  </si>
  <si>
    <t>3/0/1</t>
  </si>
  <si>
    <t>Функционална морфология на органите</t>
  </si>
  <si>
    <r>
      <t>Студентите  избират по</t>
    </r>
    <r>
      <rPr>
        <b/>
        <sz val="11"/>
        <rFont val="Arial"/>
        <family val="2"/>
      </rPr>
      <t xml:space="preserve"> една</t>
    </r>
    <r>
      <rPr>
        <sz val="11"/>
        <rFont val="Arial"/>
        <family val="2"/>
      </rPr>
      <t xml:space="preserve"> дисциплина във втори, трети, четвърти, пети, шести и седми семестър и  </t>
    </r>
    <r>
      <rPr>
        <b/>
        <sz val="11"/>
        <rFont val="Arial"/>
        <family val="2"/>
      </rPr>
      <t>две</t>
    </r>
    <r>
      <rPr>
        <sz val="11"/>
        <rFont val="Arial"/>
        <family val="2"/>
      </rPr>
      <t xml:space="preserve"> в осми семестър.</t>
    </r>
  </si>
  <si>
    <t>Органична химия 1 част</t>
  </si>
  <si>
    <t>Органична химия  2 част</t>
  </si>
  <si>
    <t>Екология и опазване на околната среда</t>
  </si>
  <si>
    <t>Биохимия 1 част</t>
  </si>
  <si>
    <t>Микробиология 1 част</t>
  </si>
  <si>
    <t>Генетика 1 част</t>
  </si>
  <si>
    <t>Биохимия 2 част</t>
  </si>
  <si>
    <t>Биофизика и радиобиология 2 част</t>
  </si>
  <si>
    <t>Микробиология 2 част</t>
  </si>
  <si>
    <t>Физиология на животните и човека 1 част</t>
  </si>
  <si>
    <t>Физиология на растенията 1 част</t>
  </si>
  <si>
    <t>Физиология на животните и човека 2 част</t>
  </si>
  <si>
    <t>Физиология на растенията 2 част</t>
  </si>
  <si>
    <t>форма на обучение редовна, срок на обучение  8 семестъра</t>
  </si>
  <si>
    <r>
      <t>Държавен изпит по</t>
    </r>
    <r>
      <rPr>
        <b/>
        <sz val="11"/>
        <rFont val="Arial"/>
        <family val="2"/>
      </rPr>
      <t xml:space="preserve"> МОЛЕКУЛЯРНА БИОЛОГИЯ</t>
    </r>
    <r>
      <rPr>
        <sz val="11"/>
        <rFont val="Arial"/>
        <family val="2"/>
      </rPr>
      <t xml:space="preserve"> или защита на дипломна работа</t>
    </r>
  </si>
  <si>
    <t>Биофизика и радиобиология 1 част</t>
  </si>
  <si>
    <t>проф. д-р Ст. Шишков</t>
  </si>
  <si>
    <t>Държавен изпит по МОЛЕКУЛЯРНА БИОЛОГИЯ или защита на дипломна работа</t>
  </si>
  <si>
    <t>Генетика 2 част</t>
  </si>
  <si>
    <t>И5</t>
  </si>
  <si>
    <t>П</t>
  </si>
  <si>
    <t>0/0/4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</si>
  <si>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24 кредита</t>
    </r>
  </si>
  <si>
    <t>БАКАЛАВЪР ПО МОЛЕКУЛЯРНА БИОЛОГИЯ</t>
  </si>
  <si>
    <t>2/1/0</t>
  </si>
  <si>
    <t>"Суперхрани" от растителен произход</t>
  </si>
  <si>
    <t>Изследователска етика в биологичните науки и биотехнологиите</t>
  </si>
  <si>
    <t>2,4,6</t>
  </si>
  <si>
    <t>ки</t>
  </si>
  <si>
    <r>
      <t>Избираеми дисциплини</t>
    </r>
    <r>
      <rPr>
        <sz val="12"/>
        <rFont val="Calibri"/>
        <family val="2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2"/>
        <rFont val="Calibri"/>
        <family val="2"/>
      </rPr>
      <t>отговарящи на спецификата на специалността</t>
    </r>
  </si>
  <si>
    <r>
      <t>Факултативни дисциплини</t>
    </r>
    <r>
      <rPr>
        <sz val="12"/>
        <rFont val="Calibri"/>
        <family val="2"/>
      </rPr>
      <t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</t>
    </r>
  </si>
  <si>
    <t>Факултативни дисциплини - минимален брой ............. кредита</t>
  </si>
  <si>
    <t>То</t>
  </si>
  <si>
    <t>ф</t>
  </si>
  <si>
    <t>ДИПЛОМИРАНЕ</t>
  </si>
  <si>
    <t>НАЧИН НА ДИПЛОМИРАНЕ</t>
  </si>
  <si>
    <r>
      <t>Учебният план е приет на заседание на Факултетен съвет с протокол № 10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02.07.2019 г.</t>
    </r>
  </si>
  <si>
    <t>п</t>
  </si>
  <si>
    <t>Допълнен с ФС №09/29.06.2021  , ФС №2/01.02.2022 и ФС №3/22.02.2022 г.</t>
  </si>
  <si>
    <t>Учебният план е приет на заседание на Факултетен съвет с протокол № 10 от 02.07.2019 г.</t>
  </si>
  <si>
    <t>Допълнения с ФС №09/29.06.2021, ФС №2/01.02.2022 и ФС №3/22.02.2022 г.</t>
  </si>
  <si>
    <t xml:space="preserve">Български  език като чужд </t>
  </si>
  <si>
    <t xml:space="preserve">Български език като чужд </t>
  </si>
  <si>
    <t>Допълненения с ФС №09/29.06.2021  , ФС №2/01.02.2022 и ФС №3/22.02.2022 г.</t>
  </si>
  <si>
    <t xml:space="preserve">  1-8 </t>
  </si>
  <si>
    <t xml:space="preserve"> 2,3 4,5 6 ,7 и 8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</si>
</sst>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theme="0" tint="-0.24993999302387238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 style="medium">
        <color theme="0" tint="-0.2499399930238723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right" vertical="center" wrapText="1"/>
    </xf>
    <xf numFmtId="0" fontId="5" fillId="0" borderId="17" xfId="0" applyFont="1" applyBorder="1" applyAlignment="1" applyProtection="1">
      <alignment horizontal="center" textRotation="90" wrapText="1"/>
      <protection/>
    </xf>
    <xf numFmtId="0" fontId="5" fillId="0" borderId="18" xfId="0" applyFont="1" applyBorder="1" applyAlignment="1" applyProtection="1">
      <alignment horizontal="center" textRotation="90" wrapText="1"/>
      <protection/>
    </xf>
    <xf numFmtId="0" fontId="0" fillId="0" borderId="16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center" textRotation="90" wrapText="1"/>
      <protection/>
    </xf>
    <xf numFmtId="0" fontId="5" fillId="34" borderId="18" xfId="0" applyFont="1" applyFill="1" applyBorder="1" applyAlignment="1" applyProtection="1">
      <alignment horizontal="center" textRotation="90" wrapText="1"/>
      <protection/>
    </xf>
    <xf numFmtId="0" fontId="0" fillId="34" borderId="16" xfId="0" applyFill="1" applyBorder="1" applyAlignment="1" applyProtection="1">
      <alignment horizontal="center" textRotation="90"/>
      <protection/>
    </xf>
    <xf numFmtId="0" fontId="1" fillId="34" borderId="13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23" xfId="0" applyFont="1" applyFill="1" applyBorder="1" applyAlignment="1">
      <alignment vertical="top" wrapText="1"/>
    </xf>
    <xf numFmtId="0" fontId="1" fillId="34" borderId="27" xfId="0" applyFont="1" applyFill="1" applyBorder="1" applyAlignment="1">
      <alignment vertical="top" wrapText="1"/>
    </xf>
    <xf numFmtId="0" fontId="1" fillId="34" borderId="28" xfId="0" applyFont="1" applyFill="1" applyBorder="1" applyAlignment="1">
      <alignment vertical="top" wrapText="1"/>
    </xf>
    <xf numFmtId="0" fontId="1" fillId="34" borderId="26" xfId="0" applyFont="1" applyFill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9" xfId="0" applyBorder="1" applyAlignment="1">
      <alignment horizontal="center"/>
    </xf>
    <xf numFmtId="0" fontId="6" fillId="0" borderId="0" xfId="0" applyFont="1" applyAlignment="1">
      <alignment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vertical="top" wrapText="1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0" fillId="33" borderId="30" xfId="0" applyFont="1" applyFill="1" applyBorder="1" applyAlignment="1" applyProtection="1">
      <alignment horizontal="center" textRotation="90" wrapText="1"/>
      <protection/>
    </xf>
    <xf numFmtId="0" fontId="0" fillId="0" borderId="30" xfId="0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top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2" fillId="0" borderId="30" xfId="0" applyFont="1" applyFill="1" applyBorder="1" applyAlignment="1">
      <alignment wrapText="1"/>
    </xf>
    <xf numFmtId="0" fontId="0" fillId="0" borderId="30" xfId="0" applyFont="1" applyBorder="1" applyAlignment="1" applyProtection="1">
      <alignment horizontal="center" vertical="center"/>
      <protection/>
    </xf>
    <xf numFmtId="14" fontId="1" fillId="0" borderId="30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center" vertical="center" textRotation="90" wrapText="1"/>
      <protection locked="0"/>
    </xf>
    <xf numFmtId="0" fontId="1" fillId="33" borderId="30" xfId="0" applyFont="1" applyFill="1" applyBorder="1" applyAlignment="1">
      <alignment horizontal="center" vertical="top"/>
    </xf>
    <xf numFmtId="0" fontId="7" fillId="0" borderId="30" xfId="0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33" borderId="30" xfId="0" applyFont="1" applyFill="1" applyBorder="1" applyAlignment="1" applyProtection="1">
      <alignment horizontal="center"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 textRotation="90" wrapText="1"/>
    </xf>
    <xf numFmtId="0" fontId="6" fillId="0" borderId="29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1" fillId="34" borderId="27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23" xfId="0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5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52" xfId="0" applyFont="1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34" borderId="23" xfId="0" applyFill="1" applyBorder="1" applyAlignment="1" applyProtection="1">
      <alignment horizontal="center" vertical="top" wrapText="1"/>
      <protection/>
    </xf>
    <xf numFmtId="0" fontId="1" fillId="33" borderId="2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33" borderId="1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vertical="top"/>
    </xf>
    <xf numFmtId="0" fontId="2" fillId="34" borderId="30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wrapText="1"/>
    </xf>
    <xf numFmtId="0" fontId="2" fillId="34" borderId="3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30" xfId="0" applyFont="1" applyFill="1" applyBorder="1" applyAlignment="1">
      <alignment horizontal="center"/>
    </xf>
    <xf numFmtId="2" fontId="2" fillId="34" borderId="30" xfId="0" applyNumberFormat="1" applyFont="1" applyFill="1" applyBorder="1" applyAlignment="1">
      <alignment wrapText="1"/>
    </xf>
    <xf numFmtId="0" fontId="1" fillId="34" borderId="30" xfId="0" applyFont="1" applyFill="1" applyBorder="1" applyAlignment="1">
      <alignment horizontal="center" vertical="top" wrapText="1"/>
    </xf>
    <xf numFmtId="49" fontId="1" fillId="34" borderId="3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center" textRotation="255" wrapText="1"/>
      <protection locked="0"/>
    </xf>
    <xf numFmtId="0" fontId="2" fillId="34" borderId="30" xfId="0" applyFont="1" applyFill="1" applyBorder="1" applyAlignment="1" applyProtection="1">
      <alignment horizontal="center" textRotation="255" wrapText="1"/>
      <protection locked="0"/>
    </xf>
    <xf numFmtId="0" fontId="2" fillId="34" borderId="3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A66">
      <selection activeCell="A109" sqref="A109:IV110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3.7109375" style="0" customWidth="1"/>
    <col min="4" max="4" width="3.28125" style="0" customWidth="1"/>
    <col min="5" max="5" width="3.140625" style="0" customWidth="1"/>
    <col min="6" max="6" width="36.28125" style="0" customWidth="1"/>
    <col min="7" max="7" width="7.57421875" style="3" customWidth="1"/>
    <col min="8" max="8" width="7.140625" style="2" customWidth="1"/>
    <col min="9" max="10" width="6.28125" style="2" customWidth="1"/>
    <col min="11" max="11" width="9.8515625" style="2" customWidth="1"/>
    <col min="12" max="12" width="7.28125" style="0" customWidth="1"/>
    <col min="13" max="13" width="8.00390625" style="0" customWidth="1"/>
    <col min="14" max="14" width="8.7109375" style="0" customWidth="1"/>
    <col min="15" max="15" width="8.8515625" style="0" customWidth="1"/>
  </cols>
  <sheetData>
    <row r="1" spans="1:15" ht="17.25" customHeight="1">
      <c r="A1" s="92" t="s">
        <v>127</v>
      </c>
      <c r="B1" s="93" t="s">
        <v>128</v>
      </c>
      <c r="C1" s="93">
        <v>2</v>
      </c>
      <c r="D1" s="93">
        <v>1</v>
      </c>
      <c r="E1" s="93">
        <v>19</v>
      </c>
      <c r="F1" s="133" t="s">
        <v>83</v>
      </c>
      <c r="G1" s="134"/>
      <c r="H1" s="134"/>
      <c r="I1" s="134"/>
      <c r="J1" s="134"/>
      <c r="K1" s="134"/>
      <c r="L1" s="134"/>
      <c r="M1" s="134"/>
      <c r="N1" s="134"/>
      <c r="O1" s="134"/>
    </row>
    <row r="2" spans="1:15" ht="21.75" customHeight="1" thickBot="1">
      <c r="A2" s="135" t="s">
        <v>22</v>
      </c>
      <c r="B2" s="135"/>
      <c r="C2" s="135"/>
      <c r="D2" s="135"/>
      <c r="E2" s="135"/>
      <c r="F2" s="136" t="s">
        <v>84</v>
      </c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2.75" thickBot="1">
      <c r="A3" s="138" t="s">
        <v>0</v>
      </c>
      <c r="B3" s="155" t="s">
        <v>48</v>
      </c>
      <c r="C3" s="156"/>
      <c r="D3" s="156"/>
      <c r="E3" s="157"/>
      <c r="F3" s="138" t="s">
        <v>49</v>
      </c>
      <c r="G3" s="119" t="s">
        <v>10</v>
      </c>
      <c r="H3" s="119" t="s">
        <v>5</v>
      </c>
      <c r="I3" s="140" t="s">
        <v>45</v>
      </c>
      <c r="J3" s="114" t="s">
        <v>7</v>
      </c>
      <c r="K3" s="115"/>
      <c r="L3" s="115"/>
      <c r="M3" s="116"/>
      <c r="N3" s="117" t="s">
        <v>9</v>
      </c>
      <c r="O3" s="137" t="s">
        <v>20</v>
      </c>
    </row>
    <row r="4" spans="1:15" ht="67.5" customHeight="1" thickBot="1">
      <c r="A4" s="139"/>
      <c r="B4" s="158"/>
      <c r="C4" s="159"/>
      <c r="D4" s="159"/>
      <c r="E4" s="160"/>
      <c r="F4" s="139"/>
      <c r="G4" s="120"/>
      <c r="H4" s="120"/>
      <c r="I4" s="141"/>
      <c r="J4" s="23" t="s">
        <v>2</v>
      </c>
      <c r="K4" s="23" t="s">
        <v>3</v>
      </c>
      <c r="L4" s="23" t="s">
        <v>8</v>
      </c>
      <c r="M4" s="24" t="s">
        <v>6</v>
      </c>
      <c r="N4" s="118"/>
      <c r="O4" s="118"/>
    </row>
    <row r="5" spans="1:15" s="3" customFormat="1" ht="12.75" thickBot="1">
      <c r="A5" s="25">
        <v>1</v>
      </c>
      <c r="B5" s="161">
        <v>2</v>
      </c>
      <c r="C5" s="162"/>
      <c r="D5" s="162"/>
      <c r="E5" s="163"/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  <c r="O5" s="25">
        <v>12</v>
      </c>
    </row>
    <row r="6" spans="1:14" ht="16.5" customHeight="1">
      <c r="A6" s="60" t="s">
        <v>4</v>
      </c>
      <c r="B6" s="61"/>
      <c r="C6" s="61"/>
      <c r="D6" s="61"/>
      <c r="E6" s="62"/>
      <c r="F6" s="62"/>
      <c r="G6" s="36"/>
      <c r="H6" s="63"/>
      <c r="I6" s="63"/>
      <c r="J6" s="63"/>
      <c r="K6" s="63"/>
      <c r="L6" s="62"/>
      <c r="M6" s="62"/>
      <c r="N6" s="62"/>
    </row>
    <row r="7" spans="1:15" s="206" customFormat="1" ht="28.5" customHeight="1">
      <c r="A7" s="201">
        <v>1</v>
      </c>
      <c r="B7" s="202" t="s">
        <v>51</v>
      </c>
      <c r="C7" s="202">
        <v>0</v>
      </c>
      <c r="D7" s="202">
        <v>1</v>
      </c>
      <c r="E7" s="202">
        <v>1</v>
      </c>
      <c r="F7" s="199" t="s">
        <v>138</v>
      </c>
      <c r="G7" s="203" t="s">
        <v>51</v>
      </c>
      <c r="H7" s="69">
        <v>1</v>
      </c>
      <c r="I7" s="69">
        <f aca="true" t="shared" si="0" ref="I7:I38">J7/30</f>
        <v>5</v>
      </c>
      <c r="J7" s="69">
        <v>150</v>
      </c>
      <c r="K7" s="69">
        <v>30</v>
      </c>
      <c r="L7" s="69">
        <v>0</v>
      </c>
      <c r="M7" s="69">
        <v>30</v>
      </c>
      <c r="N7" s="204" t="s">
        <v>52</v>
      </c>
      <c r="O7" s="205" t="s">
        <v>53</v>
      </c>
    </row>
    <row r="8" spans="1:15" s="206" customFormat="1" ht="16.5" customHeight="1">
      <c r="A8" s="201">
        <v>2</v>
      </c>
      <c r="B8" s="202" t="s">
        <v>51</v>
      </c>
      <c r="C8" s="202">
        <v>0</v>
      </c>
      <c r="D8" s="202">
        <v>2</v>
      </c>
      <c r="E8" s="202">
        <v>1</v>
      </c>
      <c r="F8" s="199" t="s">
        <v>50</v>
      </c>
      <c r="G8" s="203" t="s">
        <v>51</v>
      </c>
      <c r="H8" s="69">
        <v>1</v>
      </c>
      <c r="I8" s="69">
        <v>4</v>
      </c>
      <c r="J8" s="69">
        <v>120</v>
      </c>
      <c r="K8" s="69">
        <v>30</v>
      </c>
      <c r="L8" s="69">
        <v>0</v>
      </c>
      <c r="M8" s="69">
        <v>30</v>
      </c>
      <c r="N8" s="204" t="s">
        <v>52</v>
      </c>
      <c r="O8" s="205" t="s">
        <v>53</v>
      </c>
    </row>
    <row r="9" spans="1:15" s="206" customFormat="1" ht="28.5" customHeight="1">
      <c r="A9" s="201">
        <v>3</v>
      </c>
      <c r="B9" s="202" t="s">
        <v>51</v>
      </c>
      <c r="C9" s="202">
        <v>0</v>
      </c>
      <c r="D9" s="202">
        <v>3</v>
      </c>
      <c r="E9" s="202">
        <v>1</v>
      </c>
      <c r="F9" s="199" t="s">
        <v>122</v>
      </c>
      <c r="G9" s="203" t="s">
        <v>51</v>
      </c>
      <c r="H9" s="69">
        <v>1</v>
      </c>
      <c r="I9" s="69">
        <f t="shared" si="0"/>
        <v>6</v>
      </c>
      <c r="J9" s="69">
        <v>180</v>
      </c>
      <c r="K9" s="69">
        <v>30</v>
      </c>
      <c r="L9" s="69">
        <v>15</v>
      </c>
      <c r="M9" s="69">
        <v>30</v>
      </c>
      <c r="N9" s="204" t="s">
        <v>65</v>
      </c>
      <c r="O9" s="205" t="s">
        <v>53</v>
      </c>
    </row>
    <row r="10" spans="1:15" s="206" customFormat="1" ht="13.5">
      <c r="A10" s="201">
        <v>4</v>
      </c>
      <c r="B10" s="202" t="s">
        <v>51</v>
      </c>
      <c r="C10" s="202">
        <v>0</v>
      </c>
      <c r="D10" s="202">
        <v>4</v>
      </c>
      <c r="E10" s="202">
        <v>1</v>
      </c>
      <c r="F10" s="199" t="s">
        <v>54</v>
      </c>
      <c r="G10" s="203" t="s">
        <v>51</v>
      </c>
      <c r="H10" s="69">
        <v>1</v>
      </c>
      <c r="I10" s="69">
        <f t="shared" si="0"/>
        <v>4</v>
      </c>
      <c r="J10" s="69">
        <v>120</v>
      </c>
      <c r="K10" s="69">
        <v>15</v>
      </c>
      <c r="L10" s="69">
        <v>0</v>
      </c>
      <c r="M10" s="69">
        <v>30</v>
      </c>
      <c r="N10" s="204" t="s">
        <v>55</v>
      </c>
      <c r="O10" s="205" t="s">
        <v>53</v>
      </c>
    </row>
    <row r="11" spans="1:15" s="206" customFormat="1" ht="18.75" customHeight="1">
      <c r="A11" s="201">
        <v>5</v>
      </c>
      <c r="B11" s="202" t="s">
        <v>51</v>
      </c>
      <c r="C11" s="202">
        <v>0</v>
      </c>
      <c r="D11" s="202">
        <v>5</v>
      </c>
      <c r="E11" s="202">
        <v>1</v>
      </c>
      <c r="F11" s="199" t="s">
        <v>56</v>
      </c>
      <c r="G11" s="203" t="s">
        <v>51</v>
      </c>
      <c r="H11" s="69">
        <v>1</v>
      </c>
      <c r="I11" s="69">
        <f t="shared" si="0"/>
        <v>6</v>
      </c>
      <c r="J11" s="69">
        <v>180</v>
      </c>
      <c r="K11" s="69">
        <v>45</v>
      </c>
      <c r="L11" s="69">
        <v>0</v>
      </c>
      <c r="M11" s="69">
        <v>45</v>
      </c>
      <c r="N11" s="204" t="s">
        <v>57</v>
      </c>
      <c r="O11" s="205" t="s">
        <v>53</v>
      </c>
    </row>
    <row r="12" spans="1:15" s="206" customFormat="1" ht="19.5" customHeight="1">
      <c r="A12" s="201">
        <v>6</v>
      </c>
      <c r="B12" s="202" t="s">
        <v>51</v>
      </c>
      <c r="C12" s="202">
        <v>0</v>
      </c>
      <c r="D12" s="202">
        <v>6</v>
      </c>
      <c r="E12" s="202">
        <v>1</v>
      </c>
      <c r="F12" s="199" t="s">
        <v>58</v>
      </c>
      <c r="G12" s="203" t="s">
        <v>51</v>
      </c>
      <c r="H12" s="69">
        <v>1</v>
      </c>
      <c r="I12" s="69">
        <f t="shared" si="0"/>
        <v>5</v>
      </c>
      <c r="J12" s="69" t="s">
        <v>59</v>
      </c>
      <c r="K12" s="69">
        <v>30</v>
      </c>
      <c r="L12" s="69">
        <v>0</v>
      </c>
      <c r="M12" s="69">
        <v>30</v>
      </c>
      <c r="N12" s="204" t="s">
        <v>52</v>
      </c>
      <c r="O12" s="207" t="s">
        <v>124</v>
      </c>
    </row>
    <row r="13" spans="1:15" s="206" customFormat="1" ht="17.25" customHeight="1">
      <c r="A13" s="201">
        <v>7</v>
      </c>
      <c r="B13" s="202" t="s">
        <v>51</v>
      </c>
      <c r="C13" s="202">
        <v>0</v>
      </c>
      <c r="D13" s="202">
        <v>7</v>
      </c>
      <c r="E13" s="202">
        <v>2</v>
      </c>
      <c r="F13" s="199" t="s">
        <v>60</v>
      </c>
      <c r="G13" s="203" t="s">
        <v>51</v>
      </c>
      <c r="H13" s="69">
        <v>2</v>
      </c>
      <c r="I13" s="69">
        <f t="shared" si="0"/>
        <v>4</v>
      </c>
      <c r="J13" s="69">
        <v>120</v>
      </c>
      <c r="K13" s="69">
        <v>15</v>
      </c>
      <c r="L13" s="69">
        <v>0</v>
      </c>
      <c r="M13" s="69">
        <v>30</v>
      </c>
      <c r="N13" s="204" t="s">
        <v>55</v>
      </c>
      <c r="O13" s="205" t="s">
        <v>53</v>
      </c>
    </row>
    <row r="14" spans="1:15" s="206" customFormat="1" ht="18" customHeight="1">
      <c r="A14" s="201">
        <v>8</v>
      </c>
      <c r="B14" s="202" t="s">
        <v>51</v>
      </c>
      <c r="C14" s="202">
        <v>0</v>
      </c>
      <c r="D14" s="202">
        <v>8</v>
      </c>
      <c r="E14" s="202">
        <v>2</v>
      </c>
      <c r="F14" s="199" t="s">
        <v>129</v>
      </c>
      <c r="G14" s="203" t="s">
        <v>51</v>
      </c>
      <c r="H14" s="69">
        <v>2</v>
      </c>
      <c r="I14" s="69">
        <f t="shared" si="0"/>
        <v>5</v>
      </c>
      <c r="J14" s="69">
        <v>150</v>
      </c>
      <c r="K14" s="69">
        <v>30</v>
      </c>
      <c r="L14" s="69">
        <v>0</v>
      </c>
      <c r="M14" s="69">
        <v>30</v>
      </c>
      <c r="N14" s="204" t="s">
        <v>52</v>
      </c>
      <c r="O14" s="205" t="s">
        <v>53</v>
      </c>
    </row>
    <row r="15" spans="1:15" s="206" customFormat="1" ht="19.5" customHeight="1">
      <c r="A15" s="201">
        <v>9</v>
      </c>
      <c r="B15" s="202" t="s">
        <v>51</v>
      </c>
      <c r="C15" s="202">
        <v>0</v>
      </c>
      <c r="D15" s="202">
        <v>9</v>
      </c>
      <c r="E15" s="202">
        <v>2</v>
      </c>
      <c r="F15" s="199" t="s">
        <v>154</v>
      </c>
      <c r="G15" s="203" t="s">
        <v>51</v>
      </c>
      <c r="H15" s="69">
        <v>2</v>
      </c>
      <c r="I15" s="69">
        <f t="shared" si="0"/>
        <v>5</v>
      </c>
      <c r="J15" s="69">
        <v>150</v>
      </c>
      <c r="K15" s="69">
        <v>30</v>
      </c>
      <c r="L15" s="69">
        <v>0</v>
      </c>
      <c r="M15" s="69">
        <v>30</v>
      </c>
      <c r="N15" s="204" t="s">
        <v>52</v>
      </c>
      <c r="O15" s="205" t="s">
        <v>53</v>
      </c>
    </row>
    <row r="16" spans="1:15" s="110" customFormat="1" ht="15.75" customHeight="1">
      <c r="A16" s="87">
        <v>10</v>
      </c>
      <c r="B16" s="88" t="s">
        <v>51</v>
      </c>
      <c r="C16" s="88">
        <v>1</v>
      </c>
      <c r="D16" s="88">
        <v>0</v>
      </c>
      <c r="E16" s="88">
        <v>2</v>
      </c>
      <c r="F16" s="58" t="s">
        <v>61</v>
      </c>
      <c r="G16" s="64" t="s">
        <v>51</v>
      </c>
      <c r="H16" s="65">
        <v>2</v>
      </c>
      <c r="I16" s="65">
        <v>6</v>
      </c>
      <c r="J16" s="65">
        <v>180</v>
      </c>
      <c r="K16" s="65">
        <v>30</v>
      </c>
      <c r="L16" s="65">
        <v>0</v>
      </c>
      <c r="M16" s="65">
        <v>45</v>
      </c>
      <c r="N16" s="66" t="s">
        <v>73</v>
      </c>
      <c r="O16" s="68" t="s">
        <v>53</v>
      </c>
    </row>
    <row r="17" spans="1:15" s="206" customFormat="1" ht="17.25" customHeight="1">
      <c r="A17" s="201">
        <v>11</v>
      </c>
      <c r="B17" s="202" t="s">
        <v>51</v>
      </c>
      <c r="C17" s="202">
        <v>1</v>
      </c>
      <c r="D17" s="202">
        <v>1</v>
      </c>
      <c r="E17" s="202">
        <v>2</v>
      </c>
      <c r="F17" s="199" t="s">
        <v>145</v>
      </c>
      <c r="G17" s="203" t="s">
        <v>51</v>
      </c>
      <c r="H17" s="69">
        <v>2</v>
      </c>
      <c r="I17" s="69">
        <f t="shared" si="0"/>
        <v>5</v>
      </c>
      <c r="J17" s="69">
        <v>150</v>
      </c>
      <c r="K17" s="69">
        <v>30</v>
      </c>
      <c r="L17" s="69">
        <v>0</v>
      </c>
      <c r="M17" s="69">
        <v>45</v>
      </c>
      <c r="N17" s="204" t="s">
        <v>73</v>
      </c>
      <c r="O17" s="205" t="s">
        <v>53</v>
      </c>
    </row>
    <row r="18" spans="1:15" s="206" customFormat="1" ht="16.5" customHeight="1">
      <c r="A18" s="201">
        <v>12</v>
      </c>
      <c r="B18" s="202" t="s">
        <v>51</v>
      </c>
      <c r="C18" s="202">
        <v>1</v>
      </c>
      <c r="D18" s="202">
        <v>2</v>
      </c>
      <c r="E18" s="202">
        <v>3</v>
      </c>
      <c r="F18" s="199" t="s">
        <v>130</v>
      </c>
      <c r="G18" s="203" t="s">
        <v>51</v>
      </c>
      <c r="H18" s="69">
        <v>3</v>
      </c>
      <c r="I18" s="69">
        <v>6</v>
      </c>
      <c r="J18" s="69">
        <v>180</v>
      </c>
      <c r="K18" s="69">
        <v>45</v>
      </c>
      <c r="L18" s="69">
        <v>0</v>
      </c>
      <c r="M18" s="69">
        <v>15</v>
      </c>
      <c r="N18" s="204" t="s">
        <v>151</v>
      </c>
      <c r="O18" s="205" t="s">
        <v>53</v>
      </c>
    </row>
    <row r="19" spans="1:15" s="206" customFormat="1" ht="16.5" customHeight="1">
      <c r="A19" s="201">
        <v>13</v>
      </c>
      <c r="B19" s="202" t="s">
        <v>51</v>
      </c>
      <c r="C19" s="202">
        <v>1</v>
      </c>
      <c r="D19" s="202">
        <v>3</v>
      </c>
      <c r="E19" s="202">
        <v>3</v>
      </c>
      <c r="F19" s="199" t="s">
        <v>155</v>
      </c>
      <c r="G19" s="203" t="s">
        <v>51</v>
      </c>
      <c r="H19" s="69">
        <v>3</v>
      </c>
      <c r="I19" s="69">
        <v>6</v>
      </c>
      <c r="J19" s="69">
        <v>180</v>
      </c>
      <c r="K19" s="69">
        <v>45</v>
      </c>
      <c r="L19" s="69">
        <v>0</v>
      </c>
      <c r="M19" s="69">
        <v>30</v>
      </c>
      <c r="N19" s="204" t="s">
        <v>67</v>
      </c>
      <c r="O19" s="205" t="s">
        <v>53</v>
      </c>
    </row>
    <row r="20" spans="1:15" s="206" customFormat="1" ht="16.5" customHeight="1">
      <c r="A20" s="201">
        <v>14</v>
      </c>
      <c r="B20" s="202" t="s">
        <v>51</v>
      </c>
      <c r="C20" s="202">
        <v>1</v>
      </c>
      <c r="D20" s="202">
        <v>4</v>
      </c>
      <c r="E20" s="202">
        <v>3</v>
      </c>
      <c r="F20" s="199" t="s">
        <v>63</v>
      </c>
      <c r="G20" s="203" t="s">
        <v>51</v>
      </c>
      <c r="H20" s="69">
        <v>3</v>
      </c>
      <c r="I20" s="69">
        <f t="shared" si="0"/>
        <v>6</v>
      </c>
      <c r="J20" s="69">
        <v>180</v>
      </c>
      <c r="K20" s="69">
        <v>45</v>
      </c>
      <c r="L20" s="69">
        <v>0</v>
      </c>
      <c r="M20" s="69">
        <v>45</v>
      </c>
      <c r="N20" s="204" t="s">
        <v>57</v>
      </c>
      <c r="O20" s="205" t="s">
        <v>53</v>
      </c>
    </row>
    <row r="21" spans="1:15" s="206" customFormat="1" ht="27">
      <c r="A21" s="201">
        <v>15</v>
      </c>
      <c r="B21" s="202" t="s">
        <v>51</v>
      </c>
      <c r="C21" s="202">
        <v>1</v>
      </c>
      <c r="D21" s="202">
        <v>5</v>
      </c>
      <c r="E21" s="202">
        <v>3</v>
      </c>
      <c r="F21" s="199" t="s">
        <v>156</v>
      </c>
      <c r="G21" s="203" t="s">
        <v>51</v>
      </c>
      <c r="H21" s="69">
        <v>3</v>
      </c>
      <c r="I21" s="69">
        <v>6</v>
      </c>
      <c r="J21" s="69">
        <v>180</v>
      </c>
      <c r="K21" s="69">
        <v>30</v>
      </c>
      <c r="L21" s="69">
        <v>0</v>
      </c>
      <c r="M21" s="69">
        <v>30</v>
      </c>
      <c r="N21" s="204" t="s">
        <v>52</v>
      </c>
      <c r="O21" s="205" t="s">
        <v>53</v>
      </c>
    </row>
    <row r="22" spans="1:15" s="206" customFormat="1" ht="13.5">
      <c r="A22" s="201">
        <v>16</v>
      </c>
      <c r="B22" s="202" t="s">
        <v>51</v>
      </c>
      <c r="C22" s="202">
        <v>1</v>
      </c>
      <c r="D22" s="202">
        <v>6</v>
      </c>
      <c r="E22" s="202">
        <v>4</v>
      </c>
      <c r="F22" s="199" t="s">
        <v>64</v>
      </c>
      <c r="G22" s="203" t="s">
        <v>51</v>
      </c>
      <c r="H22" s="69">
        <v>4</v>
      </c>
      <c r="I22" s="69">
        <v>5</v>
      </c>
      <c r="J22" s="69">
        <v>150</v>
      </c>
      <c r="K22" s="69">
        <v>30</v>
      </c>
      <c r="L22" s="69">
        <v>15</v>
      </c>
      <c r="M22" s="69">
        <v>30</v>
      </c>
      <c r="N22" s="204" t="s">
        <v>65</v>
      </c>
      <c r="O22" s="205" t="s">
        <v>53</v>
      </c>
    </row>
    <row r="23" spans="1:15" s="206" customFormat="1" ht="13.5">
      <c r="A23" s="201">
        <v>17</v>
      </c>
      <c r="B23" s="202" t="s">
        <v>51</v>
      </c>
      <c r="C23" s="202">
        <v>1</v>
      </c>
      <c r="D23" s="202">
        <v>7</v>
      </c>
      <c r="E23" s="202">
        <v>4</v>
      </c>
      <c r="F23" s="199" t="s">
        <v>157</v>
      </c>
      <c r="G23" s="203" t="s">
        <v>51</v>
      </c>
      <c r="H23" s="69">
        <v>4</v>
      </c>
      <c r="I23" s="69">
        <v>6</v>
      </c>
      <c r="J23" s="69">
        <v>180</v>
      </c>
      <c r="K23" s="69">
        <v>60</v>
      </c>
      <c r="L23" s="69">
        <v>0</v>
      </c>
      <c r="M23" s="69">
        <v>30</v>
      </c>
      <c r="N23" s="204" t="s">
        <v>77</v>
      </c>
      <c r="O23" s="205" t="s">
        <v>53</v>
      </c>
    </row>
    <row r="24" spans="1:15" s="206" customFormat="1" ht="13.5">
      <c r="A24" s="201">
        <v>18</v>
      </c>
      <c r="B24" s="202" t="s">
        <v>51</v>
      </c>
      <c r="C24" s="202">
        <v>1</v>
      </c>
      <c r="D24" s="202">
        <v>8</v>
      </c>
      <c r="E24" s="202">
        <v>4</v>
      </c>
      <c r="F24" s="199" t="s">
        <v>169</v>
      </c>
      <c r="G24" s="203" t="s">
        <v>51</v>
      </c>
      <c r="H24" s="69">
        <v>4</v>
      </c>
      <c r="I24" s="69">
        <v>6</v>
      </c>
      <c r="J24" s="69">
        <v>180</v>
      </c>
      <c r="K24" s="69">
        <v>45</v>
      </c>
      <c r="L24" s="69">
        <v>0</v>
      </c>
      <c r="M24" s="69">
        <v>30</v>
      </c>
      <c r="N24" s="204" t="s">
        <v>67</v>
      </c>
      <c r="O24" s="207" t="s">
        <v>139</v>
      </c>
    </row>
    <row r="25" spans="1:15" s="206" customFormat="1" ht="19.5" customHeight="1">
      <c r="A25" s="201">
        <v>19</v>
      </c>
      <c r="B25" s="202" t="s">
        <v>51</v>
      </c>
      <c r="C25" s="202">
        <v>1</v>
      </c>
      <c r="D25" s="202">
        <v>9</v>
      </c>
      <c r="E25" s="202">
        <v>4</v>
      </c>
      <c r="F25" s="199" t="s">
        <v>69</v>
      </c>
      <c r="G25" s="203" t="s">
        <v>51</v>
      </c>
      <c r="H25" s="69">
        <v>4</v>
      </c>
      <c r="I25" s="69">
        <v>2</v>
      </c>
      <c r="J25" s="69">
        <v>60</v>
      </c>
      <c r="K25" s="69">
        <v>15</v>
      </c>
      <c r="L25" s="69">
        <v>0</v>
      </c>
      <c r="M25" s="69">
        <v>0</v>
      </c>
      <c r="N25" s="204" t="s">
        <v>70</v>
      </c>
      <c r="O25" s="205" t="s">
        <v>53</v>
      </c>
    </row>
    <row r="26" spans="1:15" s="206" customFormat="1" ht="13.5">
      <c r="A26" s="201">
        <v>20</v>
      </c>
      <c r="B26" s="202" t="s">
        <v>51</v>
      </c>
      <c r="C26" s="202">
        <v>2</v>
      </c>
      <c r="D26" s="202">
        <v>0</v>
      </c>
      <c r="E26" s="202">
        <v>4</v>
      </c>
      <c r="F26" s="199" t="s">
        <v>158</v>
      </c>
      <c r="G26" s="203" t="s">
        <v>51</v>
      </c>
      <c r="H26" s="69">
        <v>4</v>
      </c>
      <c r="I26" s="69">
        <v>6</v>
      </c>
      <c r="J26" s="69">
        <v>180</v>
      </c>
      <c r="K26" s="69">
        <v>45</v>
      </c>
      <c r="L26" s="69">
        <v>0</v>
      </c>
      <c r="M26" s="69">
        <v>45</v>
      </c>
      <c r="N26" s="204" t="s">
        <v>57</v>
      </c>
      <c r="O26" s="207" t="s">
        <v>124</v>
      </c>
    </row>
    <row r="27" spans="1:15" s="206" customFormat="1" ht="13.5">
      <c r="A27" s="201">
        <v>21</v>
      </c>
      <c r="B27" s="202" t="s">
        <v>51</v>
      </c>
      <c r="C27" s="202">
        <v>2</v>
      </c>
      <c r="D27" s="202">
        <v>1</v>
      </c>
      <c r="E27" s="202">
        <v>5</v>
      </c>
      <c r="F27" s="199" t="s">
        <v>159</v>
      </c>
      <c r="G27" s="203" t="s">
        <v>51</v>
      </c>
      <c r="H27" s="69">
        <v>5</v>
      </c>
      <c r="I27" s="69">
        <v>5</v>
      </c>
      <c r="J27" s="69">
        <v>150</v>
      </c>
      <c r="K27" s="69">
        <v>45</v>
      </c>
      <c r="L27" s="69">
        <v>0</v>
      </c>
      <c r="M27" s="69">
        <v>30</v>
      </c>
      <c r="N27" s="204" t="s">
        <v>67</v>
      </c>
      <c r="O27" s="207" t="s">
        <v>124</v>
      </c>
    </row>
    <row r="28" spans="1:15" s="206" customFormat="1" ht="18" customHeight="1">
      <c r="A28" s="201">
        <v>22</v>
      </c>
      <c r="B28" s="202" t="s">
        <v>51</v>
      </c>
      <c r="C28" s="202">
        <v>2</v>
      </c>
      <c r="D28" s="202">
        <v>2</v>
      </c>
      <c r="E28" s="202">
        <v>5</v>
      </c>
      <c r="F28" s="199" t="s">
        <v>160</v>
      </c>
      <c r="G28" s="203" t="s">
        <v>51</v>
      </c>
      <c r="H28" s="69">
        <v>5</v>
      </c>
      <c r="I28" s="69">
        <f t="shared" si="0"/>
        <v>4</v>
      </c>
      <c r="J28" s="69">
        <v>120</v>
      </c>
      <c r="K28" s="69">
        <v>30</v>
      </c>
      <c r="L28" s="69">
        <v>0</v>
      </c>
      <c r="M28" s="69">
        <v>30</v>
      </c>
      <c r="N28" s="204" t="s">
        <v>52</v>
      </c>
      <c r="O28" s="207" t="s">
        <v>131</v>
      </c>
    </row>
    <row r="29" spans="1:15" s="206" customFormat="1" ht="13.5">
      <c r="A29" s="201">
        <v>23</v>
      </c>
      <c r="B29" s="202" t="s">
        <v>51</v>
      </c>
      <c r="C29" s="202">
        <v>2</v>
      </c>
      <c r="D29" s="202">
        <v>3</v>
      </c>
      <c r="E29" s="202">
        <v>5</v>
      </c>
      <c r="F29" s="199" t="s">
        <v>161</v>
      </c>
      <c r="G29" s="203" t="s">
        <v>51</v>
      </c>
      <c r="H29" s="69">
        <v>5</v>
      </c>
      <c r="I29" s="69">
        <f t="shared" si="0"/>
        <v>5</v>
      </c>
      <c r="J29" s="69">
        <v>150</v>
      </c>
      <c r="K29" s="69">
        <v>30</v>
      </c>
      <c r="L29" s="69">
        <v>0</v>
      </c>
      <c r="M29" s="69">
        <v>45</v>
      </c>
      <c r="N29" s="204" t="s">
        <v>73</v>
      </c>
      <c r="O29" s="205" t="s">
        <v>53</v>
      </c>
    </row>
    <row r="30" spans="1:15" s="206" customFormat="1" ht="21" customHeight="1">
      <c r="A30" s="201">
        <v>24</v>
      </c>
      <c r="B30" s="202" t="s">
        <v>51</v>
      </c>
      <c r="C30" s="202">
        <v>2</v>
      </c>
      <c r="D30" s="202">
        <v>4</v>
      </c>
      <c r="E30" s="202">
        <v>5</v>
      </c>
      <c r="F30" s="199" t="s">
        <v>162</v>
      </c>
      <c r="G30" s="203" t="s">
        <v>51</v>
      </c>
      <c r="H30" s="69">
        <v>5</v>
      </c>
      <c r="I30" s="69">
        <f t="shared" si="0"/>
        <v>4</v>
      </c>
      <c r="J30" s="69">
        <v>120</v>
      </c>
      <c r="K30" s="69">
        <v>30</v>
      </c>
      <c r="L30" s="69">
        <v>0</v>
      </c>
      <c r="M30" s="69">
        <v>30</v>
      </c>
      <c r="N30" s="204" t="s">
        <v>52</v>
      </c>
      <c r="O30" s="207" t="s">
        <v>131</v>
      </c>
    </row>
    <row r="31" spans="1:15" s="206" customFormat="1" ht="27">
      <c r="A31" s="201">
        <v>25</v>
      </c>
      <c r="B31" s="202" t="s">
        <v>51</v>
      </c>
      <c r="C31" s="202">
        <v>2</v>
      </c>
      <c r="D31" s="202">
        <v>5</v>
      </c>
      <c r="E31" s="202">
        <v>5</v>
      </c>
      <c r="F31" s="199" t="s">
        <v>163</v>
      </c>
      <c r="G31" s="203" t="s">
        <v>51</v>
      </c>
      <c r="H31" s="69">
        <v>5</v>
      </c>
      <c r="I31" s="69">
        <f t="shared" si="0"/>
        <v>4</v>
      </c>
      <c r="J31" s="69">
        <v>120</v>
      </c>
      <c r="K31" s="69">
        <v>30</v>
      </c>
      <c r="L31" s="69">
        <v>0</v>
      </c>
      <c r="M31" s="69">
        <v>30</v>
      </c>
      <c r="N31" s="204" t="s">
        <v>52</v>
      </c>
      <c r="O31" s="207" t="s">
        <v>124</v>
      </c>
    </row>
    <row r="32" spans="1:15" s="206" customFormat="1" ht="21.75" customHeight="1">
      <c r="A32" s="201">
        <v>26</v>
      </c>
      <c r="B32" s="202" t="s">
        <v>51</v>
      </c>
      <c r="C32" s="202">
        <v>2</v>
      </c>
      <c r="D32" s="202">
        <v>6</v>
      </c>
      <c r="E32" s="202">
        <v>5</v>
      </c>
      <c r="F32" s="199" t="s">
        <v>164</v>
      </c>
      <c r="G32" s="203" t="s">
        <v>51</v>
      </c>
      <c r="H32" s="69">
        <v>5</v>
      </c>
      <c r="I32" s="69">
        <f t="shared" si="0"/>
        <v>4</v>
      </c>
      <c r="J32" s="69">
        <v>120</v>
      </c>
      <c r="K32" s="69">
        <v>30</v>
      </c>
      <c r="L32" s="69">
        <v>0</v>
      </c>
      <c r="M32" s="69">
        <v>30</v>
      </c>
      <c r="N32" s="204" t="s">
        <v>52</v>
      </c>
      <c r="O32" s="207" t="s">
        <v>124</v>
      </c>
    </row>
    <row r="33" spans="1:15" s="206" customFormat="1" ht="20.25" customHeight="1">
      <c r="A33" s="201">
        <v>27</v>
      </c>
      <c r="B33" s="202" t="s">
        <v>51</v>
      </c>
      <c r="C33" s="202">
        <v>2</v>
      </c>
      <c r="D33" s="202">
        <v>7</v>
      </c>
      <c r="E33" s="202">
        <v>6</v>
      </c>
      <c r="F33" s="199" t="s">
        <v>172</v>
      </c>
      <c r="G33" s="203" t="s">
        <v>51</v>
      </c>
      <c r="H33" s="69">
        <v>6</v>
      </c>
      <c r="I33" s="69">
        <f t="shared" si="0"/>
        <v>5</v>
      </c>
      <c r="J33" s="69">
        <v>150</v>
      </c>
      <c r="K33" s="69">
        <v>45</v>
      </c>
      <c r="L33" s="69">
        <v>0</v>
      </c>
      <c r="M33" s="69">
        <v>30</v>
      </c>
      <c r="N33" s="204" t="s">
        <v>67</v>
      </c>
      <c r="O33" s="207" t="s">
        <v>131</v>
      </c>
    </row>
    <row r="34" spans="1:15" s="110" customFormat="1" ht="17.25" customHeight="1">
      <c r="A34" s="87">
        <v>28</v>
      </c>
      <c r="B34" s="88" t="s">
        <v>51</v>
      </c>
      <c r="C34" s="88">
        <v>2</v>
      </c>
      <c r="D34" s="88">
        <v>8</v>
      </c>
      <c r="E34" s="88">
        <v>6</v>
      </c>
      <c r="F34" s="58" t="s">
        <v>76</v>
      </c>
      <c r="G34" s="64" t="s">
        <v>51</v>
      </c>
      <c r="H34" s="65">
        <v>6</v>
      </c>
      <c r="I34" s="65">
        <f t="shared" si="0"/>
        <v>6</v>
      </c>
      <c r="J34" s="65">
        <v>180</v>
      </c>
      <c r="K34" s="65">
        <v>60</v>
      </c>
      <c r="L34" s="65">
        <v>0</v>
      </c>
      <c r="M34" s="65">
        <v>30</v>
      </c>
      <c r="N34" s="66" t="s">
        <v>77</v>
      </c>
      <c r="O34" s="68" t="s">
        <v>53</v>
      </c>
    </row>
    <row r="35" spans="1:15" s="206" customFormat="1" ht="29.25" customHeight="1">
      <c r="A35" s="201">
        <v>29</v>
      </c>
      <c r="B35" s="202" t="s">
        <v>51</v>
      </c>
      <c r="C35" s="202">
        <v>2</v>
      </c>
      <c r="D35" s="202">
        <v>9</v>
      </c>
      <c r="E35" s="202">
        <v>6</v>
      </c>
      <c r="F35" s="199" t="s">
        <v>165</v>
      </c>
      <c r="G35" s="203" t="s">
        <v>51</v>
      </c>
      <c r="H35" s="69">
        <v>6</v>
      </c>
      <c r="I35" s="69">
        <f t="shared" si="0"/>
        <v>6</v>
      </c>
      <c r="J35" s="69">
        <f>MMULT(SUM(K35:M35),2)</f>
        <v>180</v>
      </c>
      <c r="K35" s="69">
        <v>45</v>
      </c>
      <c r="L35" s="69">
        <v>0</v>
      </c>
      <c r="M35" s="69">
        <v>45</v>
      </c>
      <c r="N35" s="204" t="s">
        <v>57</v>
      </c>
      <c r="O35" s="205" t="s">
        <v>53</v>
      </c>
    </row>
    <row r="36" spans="1:15" s="206" customFormat="1" ht="16.5" customHeight="1">
      <c r="A36" s="201">
        <v>30</v>
      </c>
      <c r="B36" s="202" t="s">
        <v>51</v>
      </c>
      <c r="C36" s="202">
        <v>3</v>
      </c>
      <c r="D36" s="202">
        <v>0</v>
      </c>
      <c r="E36" s="202">
        <v>6</v>
      </c>
      <c r="F36" s="199" t="s">
        <v>166</v>
      </c>
      <c r="G36" s="203" t="s">
        <v>51</v>
      </c>
      <c r="H36" s="69">
        <v>6</v>
      </c>
      <c r="I36" s="69">
        <f t="shared" si="0"/>
        <v>6</v>
      </c>
      <c r="J36" s="69">
        <f>MMULT(SUM(K36:M36),2)</f>
        <v>180</v>
      </c>
      <c r="K36" s="69">
        <v>45</v>
      </c>
      <c r="L36" s="69">
        <v>0</v>
      </c>
      <c r="M36" s="69">
        <v>45</v>
      </c>
      <c r="N36" s="204" t="s">
        <v>57</v>
      </c>
      <c r="O36" s="207" t="s">
        <v>53</v>
      </c>
    </row>
    <row r="37" spans="1:15" s="206" customFormat="1" ht="16.5" customHeight="1">
      <c r="A37" s="201">
        <v>31</v>
      </c>
      <c r="B37" s="202" t="s">
        <v>51</v>
      </c>
      <c r="C37" s="202">
        <v>3</v>
      </c>
      <c r="D37" s="202">
        <v>1</v>
      </c>
      <c r="E37" s="202">
        <v>7</v>
      </c>
      <c r="F37" s="199" t="s">
        <v>78</v>
      </c>
      <c r="G37" s="203" t="s">
        <v>51</v>
      </c>
      <c r="H37" s="69">
        <v>7</v>
      </c>
      <c r="I37" s="69">
        <f t="shared" si="0"/>
        <v>7</v>
      </c>
      <c r="J37" s="69">
        <v>210</v>
      </c>
      <c r="K37" s="69">
        <v>45</v>
      </c>
      <c r="L37" s="69">
        <v>0</v>
      </c>
      <c r="M37" s="69">
        <v>45</v>
      </c>
      <c r="N37" s="204" t="s">
        <v>57</v>
      </c>
      <c r="O37" s="205" t="s">
        <v>53</v>
      </c>
    </row>
    <row r="38" spans="1:15" s="206" customFormat="1" ht="17.25" customHeight="1">
      <c r="A38" s="201">
        <v>32</v>
      </c>
      <c r="B38" s="202" t="s">
        <v>51</v>
      </c>
      <c r="C38" s="202">
        <v>3</v>
      </c>
      <c r="D38" s="202">
        <v>2</v>
      </c>
      <c r="E38" s="202">
        <v>7</v>
      </c>
      <c r="F38" s="199" t="s">
        <v>79</v>
      </c>
      <c r="G38" s="203" t="s">
        <v>51</v>
      </c>
      <c r="H38" s="69">
        <v>7</v>
      </c>
      <c r="I38" s="69">
        <f t="shared" si="0"/>
        <v>7</v>
      </c>
      <c r="J38" s="69">
        <v>210</v>
      </c>
      <c r="K38" s="69">
        <v>45</v>
      </c>
      <c r="L38" s="69">
        <v>0</v>
      </c>
      <c r="M38" s="69">
        <v>45</v>
      </c>
      <c r="N38" s="204" t="s">
        <v>57</v>
      </c>
      <c r="O38" s="205" t="s">
        <v>53</v>
      </c>
    </row>
    <row r="39" spans="1:15" s="206" customFormat="1" ht="22.5" customHeight="1">
      <c r="A39" s="201">
        <v>33</v>
      </c>
      <c r="B39" s="202" t="s">
        <v>51</v>
      </c>
      <c r="C39" s="202">
        <v>3</v>
      </c>
      <c r="D39" s="202">
        <v>3</v>
      </c>
      <c r="E39" s="202">
        <v>7</v>
      </c>
      <c r="F39" s="199" t="s">
        <v>80</v>
      </c>
      <c r="G39" s="203" t="s">
        <v>51</v>
      </c>
      <c r="H39" s="69">
        <v>7</v>
      </c>
      <c r="I39" s="69">
        <v>8</v>
      </c>
      <c r="J39" s="69">
        <v>240</v>
      </c>
      <c r="K39" s="69">
        <v>45</v>
      </c>
      <c r="L39" s="69">
        <v>15</v>
      </c>
      <c r="M39" s="69">
        <v>30</v>
      </c>
      <c r="N39" s="204" t="s">
        <v>132</v>
      </c>
      <c r="O39" s="207" t="s">
        <v>131</v>
      </c>
    </row>
    <row r="40" spans="1:15" s="206" customFormat="1" ht="33" customHeight="1">
      <c r="A40" s="201">
        <v>34</v>
      </c>
      <c r="B40" s="202" t="s">
        <v>51</v>
      </c>
      <c r="C40" s="202">
        <v>3</v>
      </c>
      <c r="D40" s="202">
        <v>4</v>
      </c>
      <c r="E40" s="202">
        <v>8</v>
      </c>
      <c r="F40" s="208" t="s">
        <v>143</v>
      </c>
      <c r="G40" s="203" t="s">
        <v>51</v>
      </c>
      <c r="H40" s="69">
        <v>8</v>
      </c>
      <c r="I40" s="69">
        <f>J40/30</f>
        <v>6</v>
      </c>
      <c r="J40" s="69">
        <v>180</v>
      </c>
      <c r="K40" s="69">
        <v>45</v>
      </c>
      <c r="L40" s="69">
        <v>0</v>
      </c>
      <c r="M40" s="69">
        <v>45</v>
      </c>
      <c r="N40" s="204" t="s">
        <v>57</v>
      </c>
      <c r="O40" s="205" t="s">
        <v>53</v>
      </c>
    </row>
    <row r="41" spans="1:15" s="206" customFormat="1" ht="23.25" customHeight="1">
      <c r="A41" s="201">
        <v>35</v>
      </c>
      <c r="B41" s="202" t="s">
        <v>51</v>
      </c>
      <c r="C41" s="202">
        <v>3</v>
      </c>
      <c r="D41" s="202">
        <v>5</v>
      </c>
      <c r="E41" s="202">
        <v>8</v>
      </c>
      <c r="F41" s="199" t="s">
        <v>81</v>
      </c>
      <c r="G41" s="203" t="s">
        <v>51</v>
      </c>
      <c r="H41" s="69">
        <v>8</v>
      </c>
      <c r="I41" s="69">
        <f>J41/30</f>
        <v>6</v>
      </c>
      <c r="J41" s="69">
        <v>180</v>
      </c>
      <c r="K41" s="69">
        <v>45</v>
      </c>
      <c r="L41" s="69">
        <v>0</v>
      </c>
      <c r="M41" s="69">
        <v>45</v>
      </c>
      <c r="N41" s="204" t="s">
        <v>57</v>
      </c>
      <c r="O41" s="205" t="s">
        <v>53</v>
      </c>
    </row>
    <row r="42" spans="1:15" s="206" customFormat="1" ht="21.75" customHeight="1" thickBot="1">
      <c r="A42" s="201">
        <v>36</v>
      </c>
      <c r="B42" s="202" t="s">
        <v>51</v>
      </c>
      <c r="C42" s="202">
        <v>3</v>
      </c>
      <c r="D42" s="202">
        <v>6</v>
      </c>
      <c r="E42" s="202">
        <v>8</v>
      </c>
      <c r="F42" s="199" t="s">
        <v>82</v>
      </c>
      <c r="G42" s="203" t="s">
        <v>51</v>
      </c>
      <c r="H42" s="69">
        <v>8</v>
      </c>
      <c r="I42" s="69">
        <v>7</v>
      </c>
      <c r="J42" s="69">
        <v>210</v>
      </c>
      <c r="K42" s="69">
        <v>60</v>
      </c>
      <c r="L42" s="69">
        <v>0</v>
      </c>
      <c r="M42" s="69">
        <v>30</v>
      </c>
      <c r="N42" s="204" t="s">
        <v>77</v>
      </c>
      <c r="O42" s="205" t="s">
        <v>131</v>
      </c>
    </row>
    <row r="43" spans="1:15" ht="54" customHeight="1" thickBot="1">
      <c r="A43" s="53"/>
      <c r="B43" s="54"/>
      <c r="C43" s="54"/>
      <c r="D43" s="54"/>
      <c r="E43" s="54"/>
      <c r="F43" s="127" t="s">
        <v>153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33" customHeight="1">
      <c r="A44" s="60" t="s">
        <v>176</v>
      </c>
      <c r="B44" s="60"/>
      <c r="C44" s="60"/>
      <c r="D44" s="60"/>
      <c r="E44" s="70"/>
      <c r="F44" s="70"/>
      <c r="G44" s="71"/>
      <c r="H44" s="72"/>
      <c r="I44" s="72"/>
      <c r="J44" s="72"/>
      <c r="K44" s="72"/>
      <c r="L44" s="70"/>
      <c r="M44" s="70"/>
      <c r="N44" s="73"/>
      <c r="O44" s="56"/>
    </row>
    <row r="45" spans="1:15" s="206" customFormat="1" ht="13.5">
      <c r="A45" s="201">
        <v>1</v>
      </c>
      <c r="B45" s="202" t="s">
        <v>53</v>
      </c>
      <c r="C45" s="202">
        <v>0</v>
      </c>
      <c r="D45" s="202">
        <v>1</v>
      </c>
      <c r="E45" s="202">
        <v>2</v>
      </c>
      <c r="F45" s="199" t="s">
        <v>85</v>
      </c>
      <c r="G45" s="203" t="s">
        <v>139</v>
      </c>
      <c r="H45" s="69">
        <v>2</v>
      </c>
      <c r="I45" s="69">
        <v>3</v>
      </c>
      <c r="J45" s="69">
        <v>90</v>
      </c>
      <c r="K45" s="69">
        <v>30</v>
      </c>
      <c r="L45" s="69">
        <v>0</v>
      </c>
      <c r="M45" s="69">
        <v>15</v>
      </c>
      <c r="N45" s="204" t="s">
        <v>62</v>
      </c>
      <c r="O45" s="205" t="s">
        <v>53</v>
      </c>
    </row>
    <row r="46" spans="1:15" s="206" customFormat="1" ht="25.5" customHeight="1">
      <c r="A46" s="201">
        <v>2</v>
      </c>
      <c r="B46" s="202" t="s">
        <v>53</v>
      </c>
      <c r="C46" s="202">
        <v>0</v>
      </c>
      <c r="D46" s="202">
        <v>2</v>
      </c>
      <c r="E46" s="202">
        <v>2</v>
      </c>
      <c r="F46" s="199" t="s">
        <v>118</v>
      </c>
      <c r="G46" s="203" t="s">
        <v>139</v>
      </c>
      <c r="H46" s="69">
        <v>2</v>
      </c>
      <c r="I46" s="69">
        <v>3</v>
      </c>
      <c r="J46" s="69">
        <v>90</v>
      </c>
      <c r="K46" s="69">
        <v>30</v>
      </c>
      <c r="L46" s="69">
        <v>0</v>
      </c>
      <c r="M46" s="69">
        <v>15</v>
      </c>
      <c r="N46" s="204" t="s">
        <v>62</v>
      </c>
      <c r="O46" s="205" t="s">
        <v>53</v>
      </c>
    </row>
    <row r="47" spans="1:15" s="206" customFormat="1" ht="27.75" customHeight="1">
      <c r="A47" s="201">
        <v>3</v>
      </c>
      <c r="B47" s="202" t="s">
        <v>53</v>
      </c>
      <c r="C47" s="202">
        <v>0</v>
      </c>
      <c r="D47" s="202">
        <v>3</v>
      </c>
      <c r="E47" s="202">
        <v>2</v>
      </c>
      <c r="F47" s="199" t="s">
        <v>135</v>
      </c>
      <c r="G47" s="203" t="s">
        <v>139</v>
      </c>
      <c r="H47" s="209">
        <v>2</v>
      </c>
      <c r="I47" s="209">
        <v>3</v>
      </c>
      <c r="J47" s="209">
        <v>90</v>
      </c>
      <c r="K47" s="209">
        <v>15</v>
      </c>
      <c r="L47" s="209">
        <v>0</v>
      </c>
      <c r="M47" s="209">
        <v>30</v>
      </c>
      <c r="N47" s="210" t="s">
        <v>55</v>
      </c>
      <c r="O47" s="205" t="s">
        <v>124</v>
      </c>
    </row>
    <row r="48" spans="1:15" s="206" customFormat="1" ht="13.5">
      <c r="A48" s="201">
        <v>4</v>
      </c>
      <c r="B48" s="202" t="s">
        <v>53</v>
      </c>
      <c r="C48" s="202">
        <v>0</v>
      </c>
      <c r="D48" s="202">
        <v>4</v>
      </c>
      <c r="E48" s="202">
        <v>2</v>
      </c>
      <c r="F48" s="199" t="s">
        <v>88</v>
      </c>
      <c r="G48" s="203" t="s">
        <v>139</v>
      </c>
      <c r="H48" s="69">
        <v>2</v>
      </c>
      <c r="I48" s="69">
        <v>3</v>
      </c>
      <c r="J48" s="69">
        <v>90</v>
      </c>
      <c r="K48" s="69">
        <v>15</v>
      </c>
      <c r="L48" s="69">
        <v>0</v>
      </c>
      <c r="M48" s="69">
        <v>30</v>
      </c>
      <c r="N48" s="204" t="s">
        <v>55</v>
      </c>
      <c r="O48" s="207" t="s">
        <v>124</v>
      </c>
    </row>
    <row r="49" spans="1:15" s="206" customFormat="1" ht="27">
      <c r="A49" s="201">
        <v>5</v>
      </c>
      <c r="B49" s="202" t="s">
        <v>53</v>
      </c>
      <c r="C49" s="202">
        <v>0</v>
      </c>
      <c r="D49" s="202">
        <v>5</v>
      </c>
      <c r="E49" s="202">
        <v>3</v>
      </c>
      <c r="F49" s="199" t="s">
        <v>123</v>
      </c>
      <c r="G49" s="203" t="s">
        <v>139</v>
      </c>
      <c r="H49" s="69">
        <v>3</v>
      </c>
      <c r="I49" s="69">
        <v>3</v>
      </c>
      <c r="J49" s="69">
        <v>90</v>
      </c>
      <c r="K49" s="69">
        <v>15</v>
      </c>
      <c r="L49" s="69">
        <v>0</v>
      </c>
      <c r="M49" s="69">
        <v>30</v>
      </c>
      <c r="N49" s="204" t="s">
        <v>55</v>
      </c>
      <c r="O49" s="207" t="s">
        <v>124</v>
      </c>
    </row>
    <row r="50" spans="1:15" s="206" customFormat="1" ht="24.75" customHeight="1">
      <c r="A50" s="201">
        <v>6</v>
      </c>
      <c r="B50" s="202" t="s">
        <v>53</v>
      </c>
      <c r="C50" s="202">
        <v>0</v>
      </c>
      <c r="D50" s="202">
        <v>6</v>
      </c>
      <c r="E50" s="202">
        <v>3</v>
      </c>
      <c r="F50" s="199" t="s">
        <v>149</v>
      </c>
      <c r="G50" s="203" t="s">
        <v>139</v>
      </c>
      <c r="H50" s="69">
        <v>3</v>
      </c>
      <c r="I50" s="69">
        <v>3</v>
      </c>
      <c r="J50" s="69">
        <v>90</v>
      </c>
      <c r="K50" s="69">
        <v>30</v>
      </c>
      <c r="L50" s="69">
        <v>0</v>
      </c>
      <c r="M50" s="69">
        <v>15</v>
      </c>
      <c r="N50" s="204" t="s">
        <v>62</v>
      </c>
      <c r="O50" s="207" t="s">
        <v>53</v>
      </c>
    </row>
    <row r="51" spans="1:15" s="206" customFormat="1" ht="30" customHeight="1">
      <c r="A51" s="201">
        <v>7</v>
      </c>
      <c r="B51" s="202" t="s">
        <v>53</v>
      </c>
      <c r="C51" s="202">
        <v>0</v>
      </c>
      <c r="D51" s="202">
        <v>7</v>
      </c>
      <c r="E51" s="202">
        <v>3</v>
      </c>
      <c r="F51" s="199" t="s">
        <v>147</v>
      </c>
      <c r="G51" s="203" t="s">
        <v>139</v>
      </c>
      <c r="H51" s="69">
        <v>3</v>
      </c>
      <c r="I51" s="69">
        <v>3</v>
      </c>
      <c r="J51" s="69">
        <v>90</v>
      </c>
      <c r="K51" s="69">
        <v>30</v>
      </c>
      <c r="L51" s="69">
        <v>0</v>
      </c>
      <c r="M51" s="69">
        <v>15</v>
      </c>
      <c r="N51" s="204" t="s">
        <v>62</v>
      </c>
      <c r="O51" s="207" t="s">
        <v>148</v>
      </c>
    </row>
    <row r="52" spans="1:15" s="206" customFormat="1" ht="13.5">
      <c r="A52" s="201">
        <v>8</v>
      </c>
      <c r="B52" s="202" t="s">
        <v>53</v>
      </c>
      <c r="C52" s="202">
        <v>0</v>
      </c>
      <c r="D52" s="202">
        <v>8</v>
      </c>
      <c r="E52" s="202">
        <v>3</v>
      </c>
      <c r="F52" s="199" t="s">
        <v>86</v>
      </c>
      <c r="G52" s="203" t="s">
        <v>139</v>
      </c>
      <c r="H52" s="69">
        <v>3</v>
      </c>
      <c r="I52" s="69">
        <v>3</v>
      </c>
      <c r="J52" s="69">
        <v>90</v>
      </c>
      <c r="K52" s="69">
        <v>30</v>
      </c>
      <c r="L52" s="69">
        <v>0</v>
      </c>
      <c r="M52" s="69">
        <v>15</v>
      </c>
      <c r="N52" s="204" t="s">
        <v>62</v>
      </c>
      <c r="O52" s="205" t="s">
        <v>53</v>
      </c>
    </row>
    <row r="53" spans="1:15" s="206" customFormat="1" ht="27">
      <c r="A53" s="201">
        <v>9</v>
      </c>
      <c r="B53" s="202" t="s">
        <v>53</v>
      </c>
      <c r="C53" s="202">
        <v>0</v>
      </c>
      <c r="D53" s="202">
        <v>9</v>
      </c>
      <c r="E53" s="202">
        <v>3</v>
      </c>
      <c r="F53" s="199" t="s">
        <v>87</v>
      </c>
      <c r="G53" s="203" t="s">
        <v>139</v>
      </c>
      <c r="H53" s="69">
        <v>3</v>
      </c>
      <c r="I53" s="69">
        <v>3</v>
      </c>
      <c r="J53" s="69">
        <v>90</v>
      </c>
      <c r="K53" s="69">
        <v>30</v>
      </c>
      <c r="L53" s="69">
        <v>0</v>
      </c>
      <c r="M53" s="69">
        <v>15</v>
      </c>
      <c r="N53" s="204" t="s">
        <v>62</v>
      </c>
      <c r="O53" s="205" t="s">
        <v>53</v>
      </c>
    </row>
    <row r="54" spans="1:15" s="211" customFormat="1" ht="27">
      <c r="A54" s="201">
        <v>10</v>
      </c>
      <c r="B54" s="202" t="s">
        <v>53</v>
      </c>
      <c r="C54" s="202">
        <v>1</v>
      </c>
      <c r="D54" s="202">
        <v>0</v>
      </c>
      <c r="E54" s="202">
        <v>3</v>
      </c>
      <c r="F54" s="199" t="s">
        <v>89</v>
      </c>
      <c r="G54" s="203" t="s">
        <v>139</v>
      </c>
      <c r="H54" s="69">
        <v>3.5</v>
      </c>
      <c r="I54" s="69">
        <v>3</v>
      </c>
      <c r="J54" s="69">
        <v>90</v>
      </c>
      <c r="K54" s="69">
        <v>30</v>
      </c>
      <c r="L54" s="69">
        <v>0</v>
      </c>
      <c r="M54" s="69">
        <v>15</v>
      </c>
      <c r="N54" s="204" t="s">
        <v>62</v>
      </c>
      <c r="O54" s="205" t="s">
        <v>53</v>
      </c>
    </row>
    <row r="55" spans="1:15" s="206" customFormat="1" ht="27">
      <c r="A55" s="201">
        <v>11</v>
      </c>
      <c r="B55" s="202" t="s">
        <v>53</v>
      </c>
      <c r="C55" s="202">
        <v>1</v>
      </c>
      <c r="D55" s="202">
        <v>1</v>
      </c>
      <c r="E55" s="202">
        <v>4</v>
      </c>
      <c r="F55" s="199" t="s">
        <v>152</v>
      </c>
      <c r="G55" s="203" t="s">
        <v>139</v>
      </c>
      <c r="H55" s="69">
        <v>4</v>
      </c>
      <c r="I55" s="69">
        <v>3</v>
      </c>
      <c r="J55" s="69">
        <v>90</v>
      </c>
      <c r="K55" s="69">
        <v>30</v>
      </c>
      <c r="L55" s="69">
        <v>0</v>
      </c>
      <c r="M55" s="69">
        <v>15</v>
      </c>
      <c r="N55" s="204" t="s">
        <v>62</v>
      </c>
      <c r="O55" s="205" t="s">
        <v>53</v>
      </c>
    </row>
    <row r="56" spans="1:15" s="206" customFormat="1" ht="13.5">
      <c r="A56" s="201">
        <v>12</v>
      </c>
      <c r="B56" s="202" t="s">
        <v>53</v>
      </c>
      <c r="C56" s="202">
        <v>1</v>
      </c>
      <c r="D56" s="202">
        <v>2</v>
      </c>
      <c r="E56" s="202">
        <v>4</v>
      </c>
      <c r="F56" s="199" t="s">
        <v>90</v>
      </c>
      <c r="G56" s="203" t="s">
        <v>139</v>
      </c>
      <c r="H56" s="69">
        <v>4</v>
      </c>
      <c r="I56" s="69">
        <v>3</v>
      </c>
      <c r="J56" s="69">
        <v>90</v>
      </c>
      <c r="K56" s="69">
        <v>30</v>
      </c>
      <c r="L56" s="69">
        <v>0</v>
      </c>
      <c r="M56" s="69">
        <v>15</v>
      </c>
      <c r="N56" s="204" t="s">
        <v>62</v>
      </c>
      <c r="O56" s="205" t="s">
        <v>53</v>
      </c>
    </row>
    <row r="57" spans="1:15" s="206" customFormat="1" ht="27">
      <c r="A57" s="201">
        <v>13</v>
      </c>
      <c r="B57" s="202" t="s">
        <v>173</v>
      </c>
      <c r="C57" s="202">
        <v>1</v>
      </c>
      <c r="D57" s="202">
        <v>3</v>
      </c>
      <c r="E57" s="202">
        <v>4</v>
      </c>
      <c r="F57" s="199" t="s">
        <v>111</v>
      </c>
      <c r="G57" s="203" t="s">
        <v>139</v>
      </c>
      <c r="H57" s="69">
        <v>4.6</v>
      </c>
      <c r="I57" s="69">
        <v>3</v>
      </c>
      <c r="J57" s="69">
        <v>90</v>
      </c>
      <c r="K57" s="69">
        <v>30</v>
      </c>
      <c r="L57" s="69">
        <v>0</v>
      </c>
      <c r="M57" s="69">
        <v>15</v>
      </c>
      <c r="N57" s="204" t="s">
        <v>62</v>
      </c>
      <c r="O57" s="207" t="s">
        <v>53</v>
      </c>
    </row>
    <row r="58" spans="1:15" s="206" customFormat="1" ht="27">
      <c r="A58" s="201">
        <v>14</v>
      </c>
      <c r="B58" s="202" t="s">
        <v>53</v>
      </c>
      <c r="C58" s="202">
        <v>1</v>
      </c>
      <c r="D58" s="202">
        <v>4</v>
      </c>
      <c r="E58" s="202">
        <v>4</v>
      </c>
      <c r="F58" s="199" t="s">
        <v>91</v>
      </c>
      <c r="G58" s="203" t="s">
        <v>139</v>
      </c>
      <c r="H58" s="69">
        <v>4</v>
      </c>
      <c r="I58" s="69">
        <v>3</v>
      </c>
      <c r="J58" s="69">
        <v>90</v>
      </c>
      <c r="K58" s="69">
        <v>30</v>
      </c>
      <c r="L58" s="69">
        <v>0</v>
      </c>
      <c r="M58" s="69">
        <v>15</v>
      </c>
      <c r="N58" s="204" t="s">
        <v>62</v>
      </c>
      <c r="O58" s="205" t="s">
        <v>53</v>
      </c>
    </row>
    <row r="59" spans="1:15" s="206" customFormat="1" ht="27">
      <c r="A59" s="201">
        <v>15</v>
      </c>
      <c r="B59" s="202" t="s">
        <v>53</v>
      </c>
      <c r="C59" s="202">
        <v>1</v>
      </c>
      <c r="D59" s="202">
        <v>5</v>
      </c>
      <c r="E59" s="202">
        <v>4</v>
      </c>
      <c r="F59" s="199" t="s">
        <v>92</v>
      </c>
      <c r="G59" s="203" t="s">
        <v>139</v>
      </c>
      <c r="H59" s="69">
        <v>4.6</v>
      </c>
      <c r="I59" s="69">
        <v>3</v>
      </c>
      <c r="J59" s="69">
        <v>90</v>
      </c>
      <c r="K59" s="69">
        <v>30</v>
      </c>
      <c r="L59" s="69">
        <v>0</v>
      </c>
      <c r="M59" s="69">
        <v>15</v>
      </c>
      <c r="N59" s="204" t="s">
        <v>62</v>
      </c>
      <c r="O59" s="205" t="s">
        <v>53</v>
      </c>
    </row>
    <row r="60" spans="1:15" s="206" customFormat="1" ht="13.5">
      <c r="A60" s="201">
        <v>16</v>
      </c>
      <c r="B60" s="202" t="s">
        <v>53</v>
      </c>
      <c r="C60" s="202">
        <v>1</v>
      </c>
      <c r="D60" s="202">
        <v>6</v>
      </c>
      <c r="E60" s="202">
        <v>5</v>
      </c>
      <c r="F60" s="199" t="s">
        <v>93</v>
      </c>
      <c r="G60" s="203" t="s">
        <v>139</v>
      </c>
      <c r="H60" s="69">
        <v>5</v>
      </c>
      <c r="I60" s="69">
        <v>3</v>
      </c>
      <c r="J60" s="69">
        <v>90</v>
      </c>
      <c r="K60" s="69">
        <v>30</v>
      </c>
      <c r="L60" s="69">
        <v>0</v>
      </c>
      <c r="M60" s="69">
        <v>15</v>
      </c>
      <c r="N60" s="204" t="s">
        <v>62</v>
      </c>
      <c r="O60" s="207" t="s">
        <v>131</v>
      </c>
    </row>
    <row r="61" spans="1:15" s="206" customFormat="1" ht="27">
      <c r="A61" s="201">
        <v>17</v>
      </c>
      <c r="B61" s="202" t="s">
        <v>53</v>
      </c>
      <c r="C61" s="202">
        <v>1</v>
      </c>
      <c r="D61" s="202">
        <v>7</v>
      </c>
      <c r="E61" s="202">
        <v>6</v>
      </c>
      <c r="F61" s="199" t="s">
        <v>94</v>
      </c>
      <c r="G61" s="203" t="s">
        <v>139</v>
      </c>
      <c r="H61" s="69">
        <v>6.8</v>
      </c>
      <c r="I61" s="69">
        <v>3</v>
      </c>
      <c r="J61" s="69">
        <v>90</v>
      </c>
      <c r="K61" s="69">
        <v>30</v>
      </c>
      <c r="L61" s="69">
        <v>15</v>
      </c>
      <c r="M61" s="69">
        <v>0</v>
      </c>
      <c r="N61" s="204" t="s">
        <v>178</v>
      </c>
      <c r="O61" s="205" t="s">
        <v>53</v>
      </c>
    </row>
    <row r="62" spans="1:15" s="206" customFormat="1" ht="27">
      <c r="A62" s="201">
        <v>18</v>
      </c>
      <c r="B62" s="202" t="s">
        <v>53</v>
      </c>
      <c r="C62" s="202">
        <v>1</v>
      </c>
      <c r="D62" s="202">
        <v>8</v>
      </c>
      <c r="E62" s="202">
        <v>5</v>
      </c>
      <c r="F62" s="199" t="s">
        <v>119</v>
      </c>
      <c r="G62" s="203" t="s">
        <v>53</v>
      </c>
      <c r="H62" s="69">
        <v>5.7</v>
      </c>
      <c r="I62" s="69">
        <v>3</v>
      </c>
      <c r="J62" s="69">
        <v>90</v>
      </c>
      <c r="K62" s="69">
        <v>30</v>
      </c>
      <c r="L62" s="69">
        <v>0</v>
      </c>
      <c r="M62" s="69">
        <v>15</v>
      </c>
      <c r="N62" s="204" t="s">
        <v>62</v>
      </c>
      <c r="O62" s="205" t="s">
        <v>53</v>
      </c>
    </row>
    <row r="63" spans="1:15" s="206" customFormat="1" ht="13.5">
      <c r="A63" s="201">
        <v>19</v>
      </c>
      <c r="B63" s="202" t="s">
        <v>53</v>
      </c>
      <c r="C63" s="202">
        <v>1</v>
      </c>
      <c r="D63" s="202">
        <v>9</v>
      </c>
      <c r="E63" s="202">
        <v>5</v>
      </c>
      <c r="F63" s="199" t="s">
        <v>95</v>
      </c>
      <c r="G63" s="203" t="s">
        <v>53</v>
      </c>
      <c r="H63" s="69">
        <v>5.7</v>
      </c>
      <c r="I63" s="69">
        <v>3</v>
      </c>
      <c r="J63" s="69">
        <v>90</v>
      </c>
      <c r="K63" s="69">
        <v>30</v>
      </c>
      <c r="L63" s="69">
        <v>0</v>
      </c>
      <c r="M63" s="69">
        <v>15</v>
      </c>
      <c r="N63" s="204" t="s">
        <v>62</v>
      </c>
      <c r="O63" s="205" t="s">
        <v>53</v>
      </c>
    </row>
    <row r="64" spans="1:15" s="206" customFormat="1" ht="16.5" customHeight="1">
      <c r="A64" s="201">
        <v>20</v>
      </c>
      <c r="B64" s="202" t="s">
        <v>53</v>
      </c>
      <c r="C64" s="202">
        <v>2</v>
      </c>
      <c r="D64" s="202">
        <v>0</v>
      </c>
      <c r="E64" s="202">
        <v>5</v>
      </c>
      <c r="F64" s="199" t="s">
        <v>96</v>
      </c>
      <c r="G64" s="203" t="s">
        <v>53</v>
      </c>
      <c r="H64" s="69">
        <v>5.7</v>
      </c>
      <c r="I64" s="69">
        <v>3</v>
      </c>
      <c r="J64" s="69">
        <v>90</v>
      </c>
      <c r="K64" s="69">
        <v>30</v>
      </c>
      <c r="L64" s="69">
        <v>0</v>
      </c>
      <c r="M64" s="69">
        <v>15</v>
      </c>
      <c r="N64" s="204" t="s">
        <v>62</v>
      </c>
      <c r="O64" s="205" t="s">
        <v>53</v>
      </c>
    </row>
    <row r="65" spans="1:15" s="206" customFormat="1" ht="13.5">
      <c r="A65" s="201">
        <v>21</v>
      </c>
      <c r="B65" s="202" t="s">
        <v>53</v>
      </c>
      <c r="C65" s="202">
        <v>2</v>
      </c>
      <c r="D65" s="202">
        <v>1</v>
      </c>
      <c r="E65" s="202">
        <v>5</v>
      </c>
      <c r="F65" s="199" t="s">
        <v>140</v>
      </c>
      <c r="G65" s="203" t="s">
        <v>53</v>
      </c>
      <c r="H65" s="69">
        <v>5.7</v>
      </c>
      <c r="I65" s="69">
        <v>3</v>
      </c>
      <c r="J65" s="69">
        <v>90</v>
      </c>
      <c r="K65" s="69">
        <v>30</v>
      </c>
      <c r="L65" s="69">
        <v>0</v>
      </c>
      <c r="M65" s="69">
        <v>15</v>
      </c>
      <c r="N65" s="204" t="s">
        <v>62</v>
      </c>
      <c r="O65" s="205" t="s">
        <v>141</v>
      </c>
    </row>
    <row r="66" spans="1:15" s="206" customFormat="1" ht="35.25" customHeight="1">
      <c r="A66" s="201">
        <v>22</v>
      </c>
      <c r="B66" s="202" t="s">
        <v>53</v>
      </c>
      <c r="C66" s="202">
        <v>2</v>
      </c>
      <c r="D66" s="202">
        <v>2</v>
      </c>
      <c r="E66" s="202">
        <v>5</v>
      </c>
      <c r="F66" s="199" t="s">
        <v>97</v>
      </c>
      <c r="G66" s="203" t="s">
        <v>53</v>
      </c>
      <c r="H66" s="69">
        <v>5.7</v>
      </c>
      <c r="I66" s="69">
        <v>3</v>
      </c>
      <c r="J66" s="69">
        <v>90</v>
      </c>
      <c r="K66" s="69">
        <v>30</v>
      </c>
      <c r="L66" s="69">
        <v>0</v>
      </c>
      <c r="M66" s="69">
        <v>15</v>
      </c>
      <c r="N66" s="204" t="s">
        <v>62</v>
      </c>
      <c r="O66" s="205" t="s">
        <v>53</v>
      </c>
    </row>
    <row r="67" spans="1:15" s="206" customFormat="1" ht="31.5" customHeight="1">
      <c r="A67" s="201">
        <v>23</v>
      </c>
      <c r="B67" s="202" t="s">
        <v>53</v>
      </c>
      <c r="C67" s="202">
        <v>2</v>
      </c>
      <c r="D67" s="202">
        <v>3</v>
      </c>
      <c r="E67" s="202">
        <v>6</v>
      </c>
      <c r="F67" s="199" t="s">
        <v>98</v>
      </c>
      <c r="G67" s="203" t="s">
        <v>53</v>
      </c>
      <c r="H67" s="69">
        <v>6</v>
      </c>
      <c r="I67" s="69">
        <v>3</v>
      </c>
      <c r="J67" s="69">
        <v>90</v>
      </c>
      <c r="K67" s="69">
        <v>30</v>
      </c>
      <c r="L67" s="69">
        <v>0</v>
      </c>
      <c r="M67" s="69">
        <v>15</v>
      </c>
      <c r="N67" s="204" t="s">
        <v>62</v>
      </c>
      <c r="O67" s="205" t="s">
        <v>53</v>
      </c>
    </row>
    <row r="68" spans="1:15" s="206" customFormat="1" ht="27">
      <c r="A68" s="201">
        <v>24</v>
      </c>
      <c r="B68" s="202" t="s">
        <v>53</v>
      </c>
      <c r="C68" s="202">
        <v>2</v>
      </c>
      <c r="D68" s="202">
        <v>4</v>
      </c>
      <c r="E68" s="202">
        <v>6</v>
      </c>
      <c r="F68" s="199" t="s">
        <v>99</v>
      </c>
      <c r="G68" s="203" t="s">
        <v>53</v>
      </c>
      <c r="H68" s="69">
        <v>6</v>
      </c>
      <c r="I68" s="69">
        <v>3</v>
      </c>
      <c r="J68" s="69">
        <v>90</v>
      </c>
      <c r="K68" s="69">
        <v>30</v>
      </c>
      <c r="L68" s="69">
        <v>0</v>
      </c>
      <c r="M68" s="69">
        <v>15</v>
      </c>
      <c r="N68" s="204" t="s">
        <v>62</v>
      </c>
      <c r="O68" s="205" t="s">
        <v>53</v>
      </c>
    </row>
    <row r="69" spans="1:15" s="206" customFormat="1" ht="27">
      <c r="A69" s="201">
        <v>25</v>
      </c>
      <c r="B69" s="202" t="s">
        <v>53</v>
      </c>
      <c r="C69" s="202">
        <v>2</v>
      </c>
      <c r="D69" s="202">
        <v>5</v>
      </c>
      <c r="E69" s="202">
        <v>6</v>
      </c>
      <c r="F69" s="199" t="s">
        <v>100</v>
      </c>
      <c r="G69" s="203" t="s">
        <v>53</v>
      </c>
      <c r="H69" s="69">
        <v>6</v>
      </c>
      <c r="I69" s="69">
        <v>3</v>
      </c>
      <c r="J69" s="69">
        <v>90</v>
      </c>
      <c r="K69" s="69">
        <v>30</v>
      </c>
      <c r="L69" s="69">
        <v>0</v>
      </c>
      <c r="M69" s="69">
        <v>15</v>
      </c>
      <c r="N69" s="204" t="s">
        <v>62</v>
      </c>
      <c r="O69" s="205" t="s">
        <v>53</v>
      </c>
    </row>
    <row r="70" spans="1:15" s="206" customFormat="1" ht="13.5">
      <c r="A70" s="201">
        <v>26</v>
      </c>
      <c r="B70" s="202" t="s">
        <v>53</v>
      </c>
      <c r="C70" s="202">
        <v>2</v>
      </c>
      <c r="D70" s="202">
        <v>6</v>
      </c>
      <c r="E70" s="202">
        <v>6</v>
      </c>
      <c r="F70" s="199" t="s">
        <v>101</v>
      </c>
      <c r="G70" s="203" t="s">
        <v>53</v>
      </c>
      <c r="H70" s="69">
        <v>6.8</v>
      </c>
      <c r="I70" s="69">
        <v>3</v>
      </c>
      <c r="J70" s="69">
        <v>90</v>
      </c>
      <c r="K70" s="69">
        <v>30</v>
      </c>
      <c r="L70" s="69">
        <v>0</v>
      </c>
      <c r="M70" s="69">
        <v>15</v>
      </c>
      <c r="N70" s="204" t="s">
        <v>62</v>
      </c>
      <c r="O70" s="205" t="s">
        <v>53</v>
      </c>
    </row>
    <row r="71" spans="1:15" s="206" customFormat="1" ht="17.25" customHeight="1">
      <c r="A71" s="201">
        <v>27</v>
      </c>
      <c r="B71" s="202" t="s">
        <v>53</v>
      </c>
      <c r="C71" s="202">
        <v>2</v>
      </c>
      <c r="D71" s="202">
        <v>7</v>
      </c>
      <c r="E71" s="202">
        <v>6</v>
      </c>
      <c r="F71" s="199" t="s">
        <v>102</v>
      </c>
      <c r="G71" s="203" t="s">
        <v>53</v>
      </c>
      <c r="H71" s="69">
        <v>6.8</v>
      </c>
      <c r="I71" s="69">
        <v>3</v>
      </c>
      <c r="J71" s="69">
        <v>90</v>
      </c>
      <c r="K71" s="69">
        <v>30</v>
      </c>
      <c r="L71" s="69">
        <v>0</v>
      </c>
      <c r="M71" s="69">
        <v>15</v>
      </c>
      <c r="N71" s="204" t="s">
        <v>62</v>
      </c>
      <c r="O71" s="205" t="s">
        <v>53</v>
      </c>
    </row>
    <row r="72" spans="1:15" s="206" customFormat="1" ht="27">
      <c r="A72" s="201">
        <v>28</v>
      </c>
      <c r="B72" s="202" t="s">
        <v>53</v>
      </c>
      <c r="C72" s="202">
        <v>2</v>
      </c>
      <c r="D72" s="202">
        <v>8</v>
      </c>
      <c r="E72" s="202">
        <v>7</v>
      </c>
      <c r="F72" s="199" t="s">
        <v>103</v>
      </c>
      <c r="G72" s="203" t="s">
        <v>53</v>
      </c>
      <c r="H72" s="69">
        <v>7</v>
      </c>
      <c r="I72" s="69">
        <v>3</v>
      </c>
      <c r="J72" s="69">
        <v>90</v>
      </c>
      <c r="K72" s="69">
        <v>30</v>
      </c>
      <c r="L72" s="69">
        <v>0</v>
      </c>
      <c r="M72" s="69">
        <v>15</v>
      </c>
      <c r="N72" s="204" t="s">
        <v>62</v>
      </c>
      <c r="O72" s="205" t="s">
        <v>53</v>
      </c>
    </row>
    <row r="73" spans="1:15" s="206" customFormat="1" ht="13.5">
      <c r="A73" s="201">
        <v>29</v>
      </c>
      <c r="B73" s="202" t="s">
        <v>53</v>
      </c>
      <c r="C73" s="202">
        <v>2</v>
      </c>
      <c r="D73" s="202">
        <v>9</v>
      </c>
      <c r="E73" s="202">
        <v>7</v>
      </c>
      <c r="F73" s="199" t="s">
        <v>104</v>
      </c>
      <c r="G73" s="203" t="s">
        <v>53</v>
      </c>
      <c r="H73" s="69">
        <v>7</v>
      </c>
      <c r="I73" s="69">
        <v>3</v>
      </c>
      <c r="J73" s="69">
        <v>90</v>
      </c>
      <c r="K73" s="69">
        <v>30</v>
      </c>
      <c r="L73" s="69">
        <v>0</v>
      </c>
      <c r="M73" s="69">
        <v>15</v>
      </c>
      <c r="N73" s="204" t="s">
        <v>62</v>
      </c>
      <c r="O73" s="205" t="s">
        <v>53</v>
      </c>
    </row>
    <row r="74" spans="1:15" s="206" customFormat="1" ht="13.5">
      <c r="A74" s="201">
        <v>30</v>
      </c>
      <c r="B74" s="202" t="s">
        <v>53</v>
      </c>
      <c r="C74" s="202">
        <v>3</v>
      </c>
      <c r="D74" s="202">
        <v>0</v>
      </c>
      <c r="E74" s="202">
        <v>7</v>
      </c>
      <c r="F74" s="199" t="s">
        <v>105</v>
      </c>
      <c r="G74" s="203" t="s">
        <v>53</v>
      </c>
      <c r="H74" s="69">
        <v>7</v>
      </c>
      <c r="I74" s="69">
        <v>3</v>
      </c>
      <c r="J74" s="69">
        <v>90</v>
      </c>
      <c r="K74" s="69">
        <v>30</v>
      </c>
      <c r="L74" s="69">
        <v>0</v>
      </c>
      <c r="M74" s="69">
        <v>15</v>
      </c>
      <c r="N74" s="204" t="s">
        <v>62</v>
      </c>
      <c r="O74" s="205" t="s">
        <v>53</v>
      </c>
    </row>
    <row r="75" spans="1:15" s="206" customFormat="1" ht="13.5">
      <c r="A75" s="201">
        <v>31</v>
      </c>
      <c r="B75" s="202" t="s">
        <v>53</v>
      </c>
      <c r="C75" s="202">
        <v>3</v>
      </c>
      <c r="D75" s="202">
        <v>1</v>
      </c>
      <c r="E75" s="202">
        <v>7</v>
      </c>
      <c r="F75" s="199" t="s">
        <v>106</v>
      </c>
      <c r="G75" s="203" t="s">
        <v>53</v>
      </c>
      <c r="H75" s="69">
        <v>7</v>
      </c>
      <c r="I75" s="69">
        <v>3</v>
      </c>
      <c r="J75" s="69">
        <v>90</v>
      </c>
      <c r="K75" s="69">
        <v>30</v>
      </c>
      <c r="L75" s="69">
        <v>0</v>
      </c>
      <c r="M75" s="69">
        <v>15</v>
      </c>
      <c r="N75" s="204" t="s">
        <v>62</v>
      </c>
      <c r="O75" s="205" t="s">
        <v>53</v>
      </c>
    </row>
    <row r="76" spans="1:15" s="206" customFormat="1" ht="18.75" customHeight="1">
      <c r="A76" s="201">
        <v>32</v>
      </c>
      <c r="B76" s="202" t="s">
        <v>53</v>
      </c>
      <c r="C76" s="202">
        <v>3</v>
      </c>
      <c r="D76" s="202">
        <v>2</v>
      </c>
      <c r="E76" s="202">
        <v>7</v>
      </c>
      <c r="F76" s="199" t="s">
        <v>107</v>
      </c>
      <c r="G76" s="203" t="s">
        <v>53</v>
      </c>
      <c r="H76" s="69">
        <v>7</v>
      </c>
      <c r="I76" s="69">
        <v>3</v>
      </c>
      <c r="J76" s="69">
        <v>90</v>
      </c>
      <c r="K76" s="69">
        <v>30</v>
      </c>
      <c r="L76" s="69">
        <v>0</v>
      </c>
      <c r="M76" s="69">
        <v>15</v>
      </c>
      <c r="N76" s="204" t="s">
        <v>62</v>
      </c>
      <c r="O76" s="205" t="s">
        <v>53</v>
      </c>
    </row>
    <row r="77" spans="1:15" s="206" customFormat="1" ht="18.75" customHeight="1">
      <c r="A77" s="201">
        <v>33</v>
      </c>
      <c r="B77" s="202" t="s">
        <v>53</v>
      </c>
      <c r="C77" s="202">
        <v>3</v>
      </c>
      <c r="D77" s="202">
        <v>3</v>
      </c>
      <c r="E77" s="202">
        <v>8</v>
      </c>
      <c r="F77" s="199" t="s">
        <v>117</v>
      </c>
      <c r="G77" s="203" t="s">
        <v>53</v>
      </c>
      <c r="H77" s="69">
        <v>8</v>
      </c>
      <c r="I77" s="69">
        <v>3</v>
      </c>
      <c r="J77" s="69">
        <v>90</v>
      </c>
      <c r="K77" s="69">
        <v>30</v>
      </c>
      <c r="L77" s="69">
        <v>0</v>
      </c>
      <c r="M77" s="69">
        <v>15</v>
      </c>
      <c r="N77" s="204" t="s">
        <v>62</v>
      </c>
      <c r="O77" s="205" t="s">
        <v>53</v>
      </c>
    </row>
    <row r="78" spans="1:15" s="206" customFormat="1" ht="19.5" customHeight="1">
      <c r="A78" s="201">
        <v>34</v>
      </c>
      <c r="B78" s="202" t="s">
        <v>53</v>
      </c>
      <c r="C78" s="202">
        <v>3</v>
      </c>
      <c r="D78" s="202">
        <v>4</v>
      </c>
      <c r="E78" s="202">
        <v>8</v>
      </c>
      <c r="F78" s="199" t="s">
        <v>108</v>
      </c>
      <c r="G78" s="203" t="s">
        <v>53</v>
      </c>
      <c r="H78" s="69">
        <v>8</v>
      </c>
      <c r="I78" s="69">
        <v>3</v>
      </c>
      <c r="J78" s="69">
        <v>90</v>
      </c>
      <c r="K78" s="69">
        <v>30</v>
      </c>
      <c r="L78" s="69">
        <v>0</v>
      </c>
      <c r="M78" s="69">
        <v>15</v>
      </c>
      <c r="N78" s="204" t="s">
        <v>62</v>
      </c>
      <c r="O78" s="205" t="s">
        <v>53</v>
      </c>
    </row>
    <row r="79" spans="1:15" s="206" customFormat="1" ht="32.25" customHeight="1">
      <c r="A79" s="201">
        <v>35</v>
      </c>
      <c r="B79" s="202" t="s">
        <v>53</v>
      </c>
      <c r="C79" s="202">
        <v>3</v>
      </c>
      <c r="D79" s="202">
        <v>5</v>
      </c>
      <c r="E79" s="202">
        <v>8</v>
      </c>
      <c r="F79" s="199" t="s">
        <v>146</v>
      </c>
      <c r="G79" s="203" t="s">
        <v>53</v>
      </c>
      <c r="H79" s="69">
        <v>8</v>
      </c>
      <c r="I79" s="69">
        <v>3</v>
      </c>
      <c r="J79" s="69">
        <v>90</v>
      </c>
      <c r="K79" s="69">
        <v>30</v>
      </c>
      <c r="L79" s="69">
        <v>0</v>
      </c>
      <c r="M79" s="69">
        <v>15</v>
      </c>
      <c r="N79" s="204" t="s">
        <v>62</v>
      </c>
      <c r="O79" s="205" t="s">
        <v>53</v>
      </c>
    </row>
    <row r="80" spans="1:15" s="206" customFormat="1" ht="35.25" customHeight="1">
      <c r="A80" s="201">
        <v>36</v>
      </c>
      <c r="B80" s="202" t="s">
        <v>53</v>
      </c>
      <c r="C80" s="202">
        <v>3</v>
      </c>
      <c r="D80" s="202">
        <v>6</v>
      </c>
      <c r="E80" s="202">
        <v>8</v>
      </c>
      <c r="F80" s="199" t="s">
        <v>150</v>
      </c>
      <c r="G80" s="203" t="s">
        <v>53</v>
      </c>
      <c r="H80" s="69">
        <v>8</v>
      </c>
      <c r="I80" s="69">
        <v>3</v>
      </c>
      <c r="J80" s="69">
        <v>90</v>
      </c>
      <c r="K80" s="69">
        <v>30</v>
      </c>
      <c r="L80" s="69">
        <v>0</v>
      </c>
      <c r="M80" s="69">
        <v>15</v>
      </c>
      <c r="N80" s="204" t="s">
        <v>62</v>
      </c>
      <c r="O80" s="205" t="s">
        <v>53</v>
      </c>
    </row>
    <row r="81" spans="1:15" s="206" customFormat="1" ht="35.25" customHeight="1">
      <c r="A81" s="201">
        <v>37</v>
      </c>
      <c r="B81" s="202" t="s">
        <v>53</v>
      </c>
      <c r="C81" s="202">
        <v>3</v>
      </c>
      <c r="D81" s="202">
        <v>7</v>
      </c>
      <c r="E81" s="202">
        <v>8</v>
      </c>
      <c r="F81" s="199" t="s">
        <v>142</v>
      </c>
      <c r="G81" s="203" t="s">
        <v>53</v>
      </c>
      <c r="H81" s="69">
        <v>8</v>
      </c>
      <c r="I81" s="69">
        <v>3</v>
      </c>
      <c r="J81" s="69">
        <v>90</v>
      </c>
      <c r="K81" s="69">
        <v>30</v>
      </c>
      <c r="L81" s="69">
        <v>0</v>
      </c>
      <c r="M81" s="69">
        <v>15</v>
      </c>
      <c r="N81" s="204" t="s">
        <v>62</v>
      </c>
      <c r="O81" s="207" t="s">
        <v>53</v>
      </c>
    </row>
    <row r="82" spans="1:15" s="110" customFormat="1" ht="42" customHeight="1">
      <c r="A82" s="87">
        <v>38</v>
      </c>
      <c r="B82" s="88" t="s">
        <v>53</v>
      </c>
      <c r="C82" s="88">
        <v>3</v>
      </c>
      <c r="D82" s="88">
        <v>8</v>
      </c>
      <c r="E82" s="88">
        <v>2</v>
      </c>
      <c r="F82" s="58" t="s">
        <v>180</v>
      </c>
      <c r="G82" s="64" t="s">
        <v>53</v>
      </c>
      <c r="H82" s="65" t="s">
        <v>181</v>
      </c>
      <c r="I82" s="65">
        <v>3</v>
      </c>
      <c r="J82" s="65">
        <v>90</v>
      </c>
      <c r="K82" s="65">
        <v>30</v>
      </c>
      <c r="L82" s="65">
        <v>15</v>
      </c>
      <c r="M82" s="97"/>
      <c r="N82" s="66" t="s">
        <v>178</v>
      </c>
      <c r="O82" s="68" t="s">
        <v>182</v>
      </c>
    </row>
    <row r="83" spans="1:15" s="212" customFormat="1" ht="33.75" customHeight="1">
      <c r="A83" s="201">
        <v>39</v>
      </c>
      <c r="B83" s="202" t="s">
        <v>53</v>
      </c>
      <c r="C83" s="202">
        <v>3</v>
      </c>
      <c r="D83" s="202">
        <v>9</v>
      </c>
      <c r="E83" s="202">
        <v>5</v>
      </c>
      <c r="F83" s="199" t="s">
        <v>179</v>
      </c>
      <c r="G83" s="203" t="s">
        <v>53</v>
      </c>
      <c r="H83" s="69">
        <v>5.7</v>
      </c>
      <c r="I83" s="69">
        <v>3</v>
      </c>
      <c r="J83" s="69">
        <v>90</v>
      </c>
      <c r="K83" s="69">
        <v>30</v>
      </c>
      <c r="L83" s="69">
        <v>0</v>
      </c>
      <c r="M83" s="69">
        <v>15</v>
      </c>
      <c r="N83" s="204" t="s">
        <v>62</v>
      </c>
      <c r="O83" s="207" t="s">
        <v>131</v>
      </c>
    </row>
    <row r="84" spans="1:15" ht="132.75" customHeight="1">
      <c r="A84" s="98">
        <v>40</v>
      </c>
      <c r="B84" s="99" t="s">
        <v>53</v>
      </c>
      <c r="C84" s="100">
        <v>4</v>
      </c>
      <c r="D84" s="100">
        <v>0</v>
      </c>
      <c r="E84" s="99">
        <v>2</v>
      </c>
      <c r="F84" s="101" t="s">
        <v>183</v>
      </c>
      <c r="G84" s="102" t="s">
        <v>53</v>
      </c>
      <c r="H84" s="102" t="s">
        <v>199</v>
      </c>
      <c r="I84" s="102">
        <v>3</v>
      </c>
      <c r="J84" s="65"/>
      <c r="K84" s="65"/>
      <c r="L84" s="65"/>
      <c r="M84" s="65"/>
      <c r="N84" s="66"/>
      <c r="O84" s="68"/>
    </row>
    <row r="85" spans="1:15" ht="13.5" hidden="1">
      <c r="A85" s="87">
        <v>38</v>
      </c>
      <c r="B85" s="74"/>
      <c r="C85" s="74"/>
      <c r="D85" s="74"/>
      <c r="E85" s="75"/>
      <c r="F85" s="75"/>
      <c r="G85" s="64"/>
      <c r="H85" s="65"/>
      <c r="I85" s="65"/>
      <c r="J85" s="65"/>
      <c r="K85" s="65"/>
      <c r="L85" s="75"/>
      <c r="M85" s="75"/>
      <c r="N85" s="75"/>
      <c r="O85" s="76"/>
    </row>
    <row r="86" spans="1:15" ht="33" customHeight="1">
      <c r="A86" s="121" t="s">
        <v>185</v>
      </c>
      <c r="B86" s="122"/>
      <c r="C86" s="122"/>
      <c r="D86" s="122"/>
      <c r="E86" s="122"/>
      <c r="F86" s="123"/>
      <c r="G86" s="64"/>
      <c r="H86" s="65"/>
      <c r="I86" s="65"/>
      <c r="J86" s="65"/>
      <c r="K86" s="65"/>
      <c r="L86" s="75"/>
      <c r="M86" s="75"/>
      <c r="N86" s="75"/>
      <c r="O86" s="76"/>
    </row>
    <row r="87" spans="1:15" s="110" customFormat="1" ht="18" customHeight="1">
      <c r="A87" s="89">
        <v>1</v>
      </c>
      <c r="B87" s="89" t="s">
        <v>134</v>
      </c>
      <c r="C87" s="89">
        <v>0</v>
      </c>
      <c r="D87" s="89">
        <v>1</v>
      </c>
      <c r="E87" s="88">
        <v>1</v>
      </c>
      <c r="F87" s="58" t="s">
        <v>109</v>
      </c>
      <c r="G87" s="78" t="s">
        <v>134</v>
      </c>
      <c r="H87" s="79">
        <v>1</v>
      </c>
      <c r="I87" s="79"/>
      <c r="J87" s="94">
        <v>90</v>
      </c>
      <c r="K87" s="94">
        <v>0</v>
      </c>
      <c r="L87" s="94">
        <v>0</v>
      </c>
      <c r="M87" s="94">
        <v>45</v>
      </c>
      <c r="N87" s="80" t="s">
        <v>136</v>
      </c>
      <c r="O87" s="68" t="s">
        <v>68</v>
      </c>
    </row>
    <row r="88" spans="1:15" s="110" customFormat="1" ht="18" customHeight="1">
      <c r="A88" s="89">
        <v>2</v>
      </c>
      <c r="B88" s="88" t="s">
        <v>134</v>
      </c>
      <c r="C88" s="88">
        <v>0</v>
      </c>
      <c r="D88" s="88">
        <v>2</v>
      </c>
      <c r="E88" s="88">
        <v>1</v>
      </c>
      <c r="F88" s="58" t="s">
        <v>109</v>
      </c>
      <c r="G88" s="78" t="s">
        <v>134</v>
      </c>
      <c r="H88" s="79">
        <v>2</v>
      </c>
      <c r="I88" s="79">
        <v>6</v>
      </c>
      <c r="J88" s="94">
        <v>90</v>
      </c>
      <c r="K88" s="94">
        <v>0</v>
      </c>
      <c r="L88" s="94">
        <v>0</v>
      </c>
      <c r="M88" s="94">
        <v>45</v>
      </c>
      <c r="N88" s="80" t="s">
        <v>136</v>
      </c>
      <c r="O88" s="68" t="s">
        <v>124</v>
      </c>
    </row>
    <row r="89" spans="1:15" s="110" customFormat="1" ht="13.5">
      <c r="A89" s="87">
        <v>3</v>
      </c>
      <c r="B89" s="88" t="s">
        <v>134</v>
      </c>
      <c r="C89" s="88">
        <v>0</v>
      </c>
      <c r="D89" s="88">
        <v>3</v>
      </c>
      <c r="E89" s="88">
        <v>2</v>
      </c>
      <c r="F89" s="58" t="s">
        <v>110</v>
      </c>
      <c r="G89" s="78" t="s">
        <v>134</v>
      </c>
      <c r="H89" s="79">
        <v>1</v>
      </c>
      <c r="I89" s="79"/>
      <c r="J89" s="94">
        <v>60</v>
      </c>
      <c r="K89" s="94">
        <v>0</v>
      </c>
      <c r="L89" s="94">
        <v>0</v>
      </c>
      <c r="M89" s="94">
        <v>30</v>
      </c>
      <c r="N89" s="80" t="s">
        <v>137</v>
      </c>
      <c r="O89" s="68" t="s">
        <v>68</v>
      </c>
    </row>
    <row r="90" spans="1:15" s="110" customFormat="1" ht="13.5">
      <c r="A90" s="87">
        <v>4</v>
      </c>
      <c r="B90" s="88" t="s">
        <v>134</v>
      </c>
      <c r="C90" s="88">
        <v>0</v>
      </c>
      <c r="D90" s="88">
        <v>4</v>
      </c>
      <c r="E90" s="88">
        <v>1</v>
      </c>
      <c r="F90" s="58" t="s">
        <v>110</v>
      </c>
      <c r="G90" s="78" t="s">
        <v>134</v>
      </c>
      <c r="H90" s="79">
        <v>2</v>
      </c>
      <c r="I90" s="79">
        <v>4</v>
      </c>
      <c r="J90" s="94">
        <v>30</v>
      </c>
      <c r="K90" s="94">
        <v>0</v>
      </c>
      <c r="L90" s="94">
        <v>0</v>
      </c>
      <c r="M90" s="94">
        <v>30</v>
      </c>
      <c r="N90" s="80" t="s">
        <v>137</v>
      </c>
      <c r="O90" s="68" t="s">
        <v>186</v>
      </c>
    </row>
    <row r="91" spans="1:15" s="110" customFormat="1" ht="13.5">
      <c r="A91" s="87">
        <v>5</v>
      </c>
      <c r="B91" s="88" t="s">
        <v>134</v>
      </c>
      <c r="C91" s="88">
        <v>0</v>
      </c>
      <c r="D91" s="88">
        <v>5</v>
      </c>
      <c r="E91" s="88">
        <v>1</v>
      </c>
      <c r="F91" s="58" t="s">
        <v>133</v>
      </c>
      <c r="G91" s="78" t="s">
        <v>134</v>
      </c>
      <c r="H91" s="79">
        <v>1</v>
      </c>
      <c r="I91" s="79"/>
      <c r="J91" s="94">
        <v>30</v>
      </c>
      <c r="K91" s="94">
        <v>0</v>
      </c>
      <c r="L91" s="94">
        <v>0</v>
      </c>
      <c r="M91" s="94">
        <v>30</v>
      </c>
      <c r="N91" s="80" t="s">
        <v>137</v>
      </c>
      <c r="O91" s="68" t="s">
        <v>68</v>
      </c>
    </row>
    <row r="92" spans="1:15" s="110" customFormat="1" ht="13.5">
      <c r="A92" s="87">
        <v>6</v>
      </c>
      <c r="B92" s="88" t="s">
        <v>134</v>
      </c>
      <c r="C92" s="88">
        <v>0</v>
      </c>
      <c r="D92" s="88">
        <v>6</v>
      </c>
      <c r="E92" s="88">
        <v>2</v>
      </c>
      <c r="F92" s="58" t="s">
        <v>133</v>
      </c>
      <c r="G92" s="78" t="s">
        <v>134</v>
      </c>
      <c r="H92" s="81">
        <v>2</v>
      </c>
      <c r="I92" s="81">
        <v>2</v>
      </c>
      <c r="J92" s="95">
        <v>30</v>
      </c>
      <c r="K92" s="58">
        <v>0</v>
      </c>
      <c r="L92" s="58">
        <v>0</v>
      </c>
      <c r="M92" s="58">
        <v>30</v>
      </c>
      <c r="N92" s="59" t="s">
        <v>175</v>
      </c>
      <c r="O92" s="82" t="s">
        <v>144</v>
      </c>
    </row>
    <row r="93" spans="1:15" s="213" customFormat="1" ht="13.5">
      <c r="A93" s="87">
        <v>7</v>
      </c>
      <c r="B93" s="88" t="s">
        <v>134</v>
      </c>
      <c r="C93" s="88">
        <v>0</v>
      </c>
      <c r="D93" s="88">
        <v>7</v>
      </c>
      <c r="E93" s="88">
        <v>1</v>
      </c>
      <c r="F93" s="58" t="s">
        <v>195</v>
      </c>
      <c r="G93" s="78" t="s">
        <v>134</v>
      </c>
      <c r="H93" s="81">
        <v>1</v>
      </c>
      <c r="I93" s="81">
        <v>4</v>
      </c>
      <c r="J93" s="95">
        <v>120</v>
      </c>
      <c r="K93" s="58">
        <v>0</v>
      </c>
      <c r="L93" s="58">
        <v>0</v>
      </c>
      <c r="M93" s="58">
        <v>60</v>
      </c>
      <c r="N93" s="59" t="s">
        <v>175</v>
      </c>
      <c r="O93" s="82" t="s">
        <v>144</v>
      </c>
    </row>
    <row r="94" spans="1:15" s="213" customFormat="1" ht="13.5">
      <c r="A94" s="87">
        <v>8</v>
      </c>
      <c r="B94" s="88" t="s">
        <v>134</v>
      </c>
      <c r="C94" s="88">
        <v>0</v>
      </c>
      <c r="D94" s="88">
        <v>8</v>
      </c>
      <c r="E94" s="88">
        <v>2</v>
      </c>
      <c r="F94" s="58" t="s">
        <v>196</v>
      </c>
      <c r="G94" s="78" t="s">
        <v>134</v>
      </c>
      <c r="H94" s="83">
        <v>2</v>
      </c>
      <c r="I94" s="81">
        <v>4</v>
      </c>
      <c r="J94" s="95">
        <v>120</v>
      </c>
      <c r="K94" s="58">
        <v>0</v>
      </c>
      <c r="L94" s="58">
        <v>0</v>
      </c>
      <c r="M94" s="58">
        <v>60</v>
      </c>
      <c r="N94" s="59" t="s">
        <v>175</v>
      </c>
      <c r="O94" s="82" t="s">
        <v>144</v>
      </c>
    </row>
    <row r="95" spans="1:17" s="110" customFormat="1" ht="13.5">
      <c r="A95" s="87">
        <v>9</v>
      </c>
      <c r="B95" s="88" t="s">
        <v>134</v>
      </c>
      <c r="C95" s="88">
        <v>0</v>
      </c>
      <c r="D95" s="88">
        <v>9</v>
      </c>
      <c r="E95" s="88">
        <v>3</v>
      </c>
      <c r="F95" s="58" t="s">
        <v>196</v>
      </c>
      <c r="G95" s="78" t="s">
        <v>134</v>
      </c>
      <c r="H95" s="59">
        <v>3</v>
      </c>
      <c r="I95" s="81">
        <v>4</v>
      </c>
      <c r="J95" s="95">
        <v>120</v>
      </c>
      <c r="K95" s="58">
        <v>0</v>
      </c>
      <c r="L95" s="58">
        <v>0</v>
      </c>
      <c r="M95" s="58">
        <v>60</v>
      </c>
      <c r="N95" s="59" t="s">
        <v>175</v>
      </c>
      <c r="O95" s="77" t="s">
        <v>144</v>
      </c>
      <c r="P95" s="7"/>
      <c r="Q95" s="7"/>
    </row>
    <row r="96" spans="1:15" s="110" customFormat="1" ht="14.25">
      <c r="A96" s="87">
        <v>10</v>
      </c>
      <c r="B96" s="111" t="s">
        <v>134</v>
      </c>
      <c r="C96" s="111">
        <v>1</v>
      </c>
      <c r="D96" s="111">
        <v>0</v>
      </c>
      <c r="E96" s="111">
        <v>4</v>
      </c>
      <c r="F96" s="58" t="s">
        <v>196</v>
      </c>
      <c r="G96" s="103" t="s">
        <v>134</v>
      </c>
      <c r="H96" s="103">
        <v>4</v>
      </c>
      <c r="I96" s="81">
        <v>4</v>
      </c>
      <c r="J96" s="95">
        <v>120</v>
      </c>
      <c r="K96" s="58">
        <v>0</v>
      </c>
      <c r="L96" s="58">
        <v>0</v>
      </c>
      <c r="M96" s="58">
        <v>60</v>
      </c>
      <c r="N96" s="59" t="s">
        <v>175</v>
      </c>
      <c r="O96" s="77" t="s">
        <v>144</v>
      </c>
    </row>
    <row r="97" spans="1:15" ht="95.25" customHeight="1">
      <c r="A97" s="87">
        <v>11</v>
      </c>
      <c r="B97" s="105" t="s">
        <v>187</v>
      </c>
      <c r="C97" s="105">
        <v>1</v>
      </c>
      <c r="D97" s="105">
        <v>1</v>
      </c>
      <c r="E97" s="105">
        <v>1</v>
      </c>
      <c r="F97" s="101" t="s">
        <v>184</v>
      </c>
      <c r="G97" s="105" t="s">
        <v>187</v>
      </c>
      <c r="H97" s="124" t="s">
        <v>198</v>
      </c>
      <c r="I97" s="125"/>
      <c r="J97" s="126"/>
      <c r="K97" s="105"/>
      <c r="L97" s="105"/>
      <c r="M97" s="86"/>
      <c r="N97" s="86"/>
      <c r="O97" s="86"/>
    </row>
    <row r="98" spans="1:15" ht="95.25">
      <c r="A98" s="84"/>
      <c r="B98" s="154" t="s">
        <v>18</v>
      </c>
      <c r="C98" s="154"/>
      <c r="D98" s="154"/>
      <c r="E98" s="154"/>
      <c r="F98" s="107" t="s">
        <v>46</v>
      </c>
      <c r="G98" s="104" t="s">
        <v>21</v>
      </c>
      <c r="H98" s="104" t="s">
        <v>11</v>
      </c>
      <c r="I98" s="104" t="s">
        <v>14</v>
      </c>
      <c r="J98" s="104" t="s">
        <v>12</v>
      </c>
      <c r="K98" s="104" t="s">
        <v>13</v>
      </c>
      <c r="L98" s="104" t="s">
        <v>19</v>
      </c>
      <c r="M98" s="4"/>
      <c r="N98" s="5"/>
      <c r="O98" s="6"/>
    </row>
    <row r="99" spans="1:12" s="206" customFormat="1" ht="14.25">
      <c r="A99" s="214">
        <v>1</v>
      </c>
      <c r="B99" s="214" t="s">
        <v>174</v>
      </c>
      <c r="C99" s="215">
        <v>0</v>
      </c>
      <c r="D99" s="215">
        <v>1</v>
      </c>
      <c r="E99" s="215">
        <v>1</v>
      </c>
      <c r="F99" s="216" t="s">
        <v>125</v>
      </c>
      <c r="G99" s="217" t="s">
        <v>51</v>
      </c>
      <c r="H99" s="218">
        <v>2</v>
      </c>
      <c r="I99" s="218">
        <v>1</v>
      </c>
      <c r="J99" s="200"/>
      <c r="K99" s="200">
        <v>30</v>
      </c>
      <c r="L99" s="200" t="s">
        <v>124</v>
      </c>
    </row>
    <row r="100" spans="1:12" s="206" customFormat="1" ht="13.5">
      <c r="A100" s="214">
        <v>2</v>
      </c>
      <c r="B100" s="219" t="s">
        <v>174</v>
      </c>
      <c r="C100" s="198">
        <v>0</v>
      </c>
      <c r="D100" s="198">
        <v>2</v>
      </c>
      <c r="E100" s="198">
        <v>2</v>
      </c>
      <c r="F100" s="199" t="s">
        <v>126</v>
      </c>
      <c r="G100" s="200" t="s">
        <v>51</v>
      </c>
      <c r="H100" s="200">
        <v>2</v>
      </c>
      <c r="I100" s="200">
        <v>1</v>
      </c>
      <c r="J100" s="200"/>
      <c r="K100" s="200">
        <v>30</v>
      </c>
      <c r="L100" s="200" t="s">
        <v>124</v>
      </c>
    </row>
    <row r="101" spans="1:12" s="206" customFormat="1" ht="20.25" customHeight="1">
      <c r="A101" s="196">
        <v>3</v>
      </c>
      <c r="B101" s="219" t="s">
        <v>174</v>
      </c>
      <c r="C101" s="198">
        <v>0</v>
      </c>
      <c r="D101" s="198">
        <v>3</v>
      </c>
      <c r="E101" s="198">
        <v>4</v>
      </c>
      <c r="F101" s="199" t="s">
        <v>69</v>
      </c>
      <c r="G101" s="200" t="s">
        <v>51</v>
      </c>
      <c r="H101" s="200">
        <v>4</v>
      </c>
      <c r="I101" s="200">
        <v>1</v>
      </c>
      <c r="J101" s="200"/>
      <c r="K101" s="200">
        <v>30</v>
      </c>
      <c r="L101" s="200" t="s">
        <v>124</v>
      </c>
    </row>
    <row r="102" spans="1:12" s="206" customFormat="1" ht="18" customHeight="1">
      <c r="A102" s="196">
        <v>4</v>
      </c>
      <c r="B102" s="219" t="s">
        <v>174</v>
      </c>
      <c r="C102" s="198">
        <v>0</v>
      </c>
      <c r="D102" s="198">
        <v>4</v>
      </c>
      <c r="E102" s="198">
        <v>4</v>
      </c>
      <c r="F102" s="199" t="s">
        <v>66</v>
      </c>
      <c r="G102" s="200" t="s">
        <v>51</v>
      </c>
      <c r="H102" s="200">
        <v>4</v>
      </c>
      <c r="I102" s="200">
        <v>1</v>
      </c>
      <c r="J102" s="200"/>
      <c r="K102" s="200">
        <v>30</v>
      </c>
      <c r="L102" s="200" t="s">
        <v>124</v>
      </c>
    </row>
    <row r="103" spans="1:12" s="206" customFormat="1" ht="15.75" customHeight="1">
      <c r="A103" s="196">
        <v>5</v>
      </c>
      <c r="B103" s="219" t="s">
        <v>174</v>
      </c>
      <c r="C103" s="198">
        <v>0</v>
      </c>
      <c r="D103" s="198">
        <v>5</v>
      </c>
      <c r="E103" s="198">
        <v>4</v>
      </c>
      <c r="F103" s="199" t="s">
        <v>112</v>
      </c>
      <c r="G103" s="200" t="s">
        <v>51</v>
      </c>
      <c r="H103" s="200">
        <v>4</v>
      </c>
      <c r="I103" s="200">
        <v>1</v>
      </c>
      <c r="J103" s="200"/>
      <c r="K103" s="200">
        <v>30</v>
      </c>
      <c r="L103" s="200" t="s">
        <v>124</v>
      </c>
    </row>
    <row r="104" spans="1:12" s="206" customFormat="1" ht="15.75" customHeight="1">
      <c r="A104" s="196">
        <v>6</v>
      </c>
      <c r="B104" s="219" t="s">
        <v>174</v>
      </c>
      <c r="C104" s="198">
        <v>0</v>
      </c>
      <c r="D104" s="198">
        <v>6</v>
      </c>
      <c r="E104" s="198">
        <v>4</v>
      </c>
      <c r="F104" s="199" t="s">
        <v>71</v>
      </c>
      <c r="G104" s="200" t="s">
        <v>51</v>
      </c>
      <c r="H104" s="200">
        <v>4</v>
      </c>
      <c r="I104" s="200">
        <v>1</v>
      </c>
      <c r="J104" s="200"/>
      <c r="K104" s="200">
        <v>30</v>
      </c>
      <c r="L104" s="200" t="s">
        <v>124</v>
      </c>
    </row>
    <row r="105" spans="1:12" s="206" customFormat="1" ht="15.75" customHeight="1">
      <c r="A105" s="196">
        <v>7</v>
      </c>
      <c r="B105" s="219" t="s">
        <v>174</v>
      </c>
      <c r="C105" s="198">
        <v>0</v>
      </c>
      <c r="D105" s="198">
        <v>7</v>
      </c>
      <c r="E105" s="198">
        <v>6</v>
      </c>
      <c r="F105" s="199" t="s">
        <v>72</v>
      </c>
      <c r="G105" s="200" t="s">
        <v>51</v>
      </c>
      <c r="H105" s="200">
        <v>6</v>
      </c>
      <c r="I105" s="200">
        <v>1</v>
      </c>
      <c r="J105" s="200"/>
      <c r="K105" s="200">
        <v>30</v>
      </c>
      <c r="L105" s="200" t="s">
        <v>124</v>
      </c>
    </row>
    <row r="106" spans="1:17" s="206" customFormat="1" ht="18.75" customHeight="1">
      <c r="A106" s="196">
        <v>8</v>
      </c>
      <c r="B106" s="219" t="s">
        <v>174</v>
      </c>
      <c r="C106" s="198">
        <v>0</v>
      </c>
      <c r="D106" s="198">
        <v>8</v>
      </c>
      <c r="E106" s="198">
        <v>6</v>
      </c>
      <c r="F106" s="199" t="s">
        <v>113</v>
      </c>
      <c r="G106" s="200" t="s">
        <v>51</v>
      </c>
      <c r="H106" s="200">
        <v>6</v>
      </c>
      <c r="I106" s="200">
        <v>1</v>
      </c>
      <c r="J106" s="200"/>
      <c r="K106" s="200">
        <v>30</v>
      </c>
      <c r="L106" s="200" t="s">
        <v>124</v>
      </c>
      <c r="P106" s="220"/>
      <c r="Q106" s="220"/>
    </row>
    <row r="107" spans="1:17" s="206" customFormat="1" ht="17.25" customHeight="1">
      <c r="A107" s="196">
        <v>9</v>
      </c>
      <c r="B107" s="219" t="s">
        <v>174</v>
      </c>
      <c r="C107" s="198">
        <v>0</v>
      </c>
      <c r="D107" s="198">
        <v>9</v>
      </c>
      <c r="E107" s="198">
        <v>6</v>
      </c>
      <c r="F107" s="199" t="s">
        <v>74</v>
      </c>
      <c r="G107" s="200" t="s">
        <v>51</v>
      </c>
      <c r="H107" s="200">
        <v>6</v>
      </c>
      <c r="I107" s="200">
        <v>1</v>
      </c>
      <c r="J107" s="200"/>
      <c r="K107" s="200">
        <v>30</v>
      </c>
      <c r="L107" s="200" t="s">
        <v>124</v>
      </c>
      <c r="P107" s="220"/>
      <c r="Q107" s="220"/>
    </row>
    <row r="108" spans="1:12" s="206" customFormat="1" ht="21.75" customHeight="1">
      <c r="A108" s="196">
        <v>10</v>
      </c>
      <c r="B108" s="219" t="s">
        <v>174</v>
      </c>
      <c r="C108" s="198">
        <v>1</v>
      </c>
      <c r="D108" s="198">
        <v>0</v>
      </c>
      <c r="E108" s="198">
        <v>6</v>
      </c>
      <c r="F108" s="199" t="s">
        <v>75</v>
      </c>
      <c r="G108" s="200" t="s">
        <v>51</v>
      </c>
      <c r="H108" s="200">
        <v>6</v>
      </c>
      <c r="I108" s="200">
        <v>1</v>
      </c>
      <c r="J108" s="200"/>
      <c r="K108" s="200">
        <v>30</v>
      </c>
      <c r="L108" s="200" t="s">
        <v>124</v>
      </c>
    </row>
    <row r="109" spans="1:12" s="110" customFormat="1" ht="31.5" customHeight="1">
      <c r="A109" s="196">
        <v>11</v>
      </c>
      <c r="B109" s="197" t="s">
        <v>191</v>
      </c>
      <c r="C109" s="198">
        <v>1</v>
      </c>
      <c r="D109" s="198">
        <v>1</v>
      </c>
      <c r="E109" s="198">
        <v>4</v>
      </c>
      <c r="F109" s="199" t="s">
        <v>120</v>
      </c>
      <c r="G109" s="200" t="s">
        <v>51</v>
      </c>
      <c r="H109" s="200">
        <v>4</v>
      </c>
      <c r="I109" s="200">
        <v>1</v>
      </c>
      <c r="J109" s="200"/>
      <c r="K109" s="200">
        <v>30</v>
      </c>
      <c r="L109" s="200" t="s">
        <v>124</v>
      </c>
    </row>
    <row r="110" spans="1:12" s="110" customFormat="1" ht="47.25" customHeight="1">
      <c r="A110" s="90">
        <v>12</v>
      </c>
      <c r="B110" s="91" t="s">
        <v>174</v>
      </c>
      <c r="C110" s="112">
        <v>1</v>
      </c>
      <c r="D110" s="112">
        <v>2</v>
      </c>
      <c r="E110" s="112">
        <v>6</v>
      </c>
      <c r="F110" s="58" t="s">
        <v>121</v>
      </c>
      <c r="G110" s="78" t="s">
        <v>51</v>
      </c>
      <c r="H110" s="78">
        <v>6</v>
      </c>
      <c r="I110" s="78">
        <v>1</v>
      </c>
      <c r="J110" s="78"/>
      <c r="K110" s="78">
        <v>30</v>
      </c>
      <c r="L110" s="78" t="s">
        <v>124</v>
      </c>
    </row>
    <row r="111" spans="1:12" ht="13.5">
      <c r="A111" s="90"/>
      <c r="F111" s="58"/>
      <c r="G111" s="108"/>
      <c r="H111" s="108"/>
      <c r="I111" s="108"/>
      <c r="J111" s="108"/>
      <c r="K111" s="108"/>
      <c r="L111" s="108"/>
    </row>
    <row r="112" spans="1:12" ht="14.25" customHeight="1">
      <c r="A112" s="148" t="s">
        <v>188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ht="1.5" customHeight="1"/>
    <row r="114" spans="1:12" ht="41.25" customHeight="1">
      <c r="A114" s="106"/>
      <c r="B114" s="150" t="s">
        <v>189</v>
      </c>
      <c r="C114" s="151"/>
      <c r="D114" s="151"/>
      <c r="E114" s="151"/>
      <c r="F114" s="152"/>
      <c r="G114" s="96"/>
      <c r="H114" s="85" t="s">
        <v>14</v>
      </c>
      <c r="I114" s="129" t="s">
        <v>16</v>
      </c>
      <c r="J114" s="153"/>
      <c r="K114" s="129" t="s">
        <v>17</v>
      </c>
      <c r="L114" s="130"/>
    </row>
    <row r="115" spans="1:12" ht="19.5" customHeight="1">
      <c r="A115" s="142" t="s">
        <v>171</v>
      </c>
      <c r="B115" s="143"/>
      <c r="C115" s="143"/>
      <c r="D115" s="143"/>
      <c r="E115" s="143"/>
      <c r="F115" s="144"/>
      <c r="G115" s="86"/>
      <c r="H115" s="67">
        <v>10</v>
      </c>
      <c r="I115" s="131" t="s">
        <v>114</v>
      </c>
      <c r="J115" s="131"/>
      <c r="K115" s="131" t="s">
        <v>115</v>
      </c>
      <c r="L115" s="132"/>
    </row>
    <row r="116" spans="1:12" ht="17.25" customHeight="1">
      <c r="A116" s="145"/>
      <c r="B116" s="146"/>
      <c r="C116" s="146"/>
      <c r="D116" s="146"/>
      <c r="E116" s="146"/>
      <c r="F116" s="147"/>
      <c r="G116" s="86"/>
      <c r="H116" s="67"/>
      <c r="I116" s="131"/>
      <c r="J116" s="131"/>
      <c r="K116" s="131"/>
      <c r="L116" s="132"/>
    </row>
    <row r="117" spans="1:12" ht="13.5">
      <c r="A117" s="9" t="s">
        <v>190</v>
      </c>
      <c r="J117" s="109"/>
      <c r="K117" s="109"/>
      <c r="L117" s="110"/>
    </row>
    <row r="118" spans="1:12" ht="12.75">
      <c r="A118" s="113" t="s">
        <v>194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ht="42.75" customHeight="1">
      <c r="F119" s="9" t="s">
        <v>26</v>
      </c>
    </row>
    <row r="120" ht="12.75">
      <c r="F120" s="57" t="s">
        <v>170</v>
      </c>
    </row>
    <row r="123" ht="44.25" customHeight="1"/>
    <row r="127" ht="13.5" customHeight="1"/>
    <row r="128" ht="37.5" customHeight="1"/>
  </sheetData>
  <sheetProtection deleteColumns="0" deleteRows="0"/>
  <mergeCells count="27">
    <mergeCell ref="B5:E5"/>
    <mergeCell ref="I116:J116"/>
    <mergeCell ref="A112:L112"/>
    <mergeCell ref="I115:J115"/>
    <mergeCell ref="B114:F114"/>
    <mergeCell ref="K116:L116"/>
    <mergeCell ref="I114:J114"/>
    <mergeCell ref="B98:E98"/>
    <mergeCell ref="F1:O1"/>
    <mergeCell ref="A2:E2"/>
    <mergeCell ref="F2:O2"/>
    <mergeCell ref="O3:O4"/>
    <mergeCell ref="F3:F4"/>
    <mergeCell ref="I3:I4"/>
    <mergeCell ref="A3:A4"/>
    <mergeCell ref="B3:E4"/>
    <mergeCell ref="H3:H4"/>
    <mergeCell ref="A118:L118"/>
    <mergeCell ref="J3:M3"/>
    <mergeCell ref="N3:N4"/>
    <mergeCell ref="G3:G4"/>
    <mergeCell ref="A86:F86"/>
    <mergeCell ref="H97:J97"/>
    <mergeCell ref="F43:O43"/>
    <mergeCell ref="K114:L114"/>
    <mergeCell ref="K115:L115"/>
    <mergeCell ref="A115:F11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B16" sqref="AB16"/>
    </sheetView>
  </sheetViews>
  <sheetFormatPr defaultColWidth="9.140625" defaultRowHeight="12.75"/>
  <cols>
    <col min="1" max="1" width="15.140625" style="0" customWidth="1"/>
    <col min="2" max="2" width="5.421875" style="0" customWidth="1"/>
    <col min="3" max="3" width="3.8515625" style="0" customWidth="1"/>
    <col min="4" max="4" width="2.7109375" style="0" customWidth="1"/>
    <col min="5" max="5" width="4.8515625" style="0" customWidth="1"/>
    <col min="6" max="6" width="4.140625" style="0" customWidth="1"/>
    <col min="7" max="7" width="3.28125" style="0" bestFit="1" customWidth="1"/>
    <col min="8" max="8" width="4.28125" style="0" customWidth="1"/>
    <col min="9" max="9" width="3.28125" style="0" customWidth="1"/>
    <col min="10" max="10" width="2.7109375" style="0" customWidth="1"/>
    <col min="11" max="11" width="4.421875" style="0" customWidth="1"/>
    <col min="12" max="12" width="3.8515625" style="0" customWidth="1"/>
    <col min="13" max="13" width="3.00390625" style="0" customWidth="1"/>
    <col min="14" max="14" width="4.140625" style="0" customWidth="1"/>
    <col min="15" max="15" width="3.57421875" style="0" customWidth="1"/>
    <col min="16" max="16" width="2.7109375" style="0" customWidth="1"/>
    <col min="17" max="17" width="4.140625" style="0" customWidth="1"/>
    <col min="18" max="18" width="4.57421875" style="0" customWidth="1"/>
    <col min="19" max="19" width="3.28125" style="0" bestFit="1" customWidth="1"/>
    <col min="20" max="20" width="4.7109375" style="0" customWidth="1"/>
    <col min="21" max="21" width="4.57421875" style="0" customWidth="1"/>
    <col min="22" max="22" width="3.28125" style="0" bestFit="1" customWidth="1"/>
    <col min="23" max="23" width="5.7109375" style="0" customWidth="1"/>
    <col min="24" max="24" width="4.57421875" style="0" customWidth="1"/>
    <col min="25" max="25" width="3.28125" style="0" bestFit="1" customWidth="1"/>
    <col min="26" max="26" width="6.140625" style="0" customWidth="1"/>
    <col min="27" max="27" width="5.421875" style="0" customWidth="1"/>
    <col min="28" max="28" width="5.7109375" style="0" customWidth="1"/>
    <col min="29" max="29" width="0.2890625" style="0" customWidth="1"/>
    <col min="30" max="30" width="7.00390625" style="0" hidden="1" customWidth="1"/>
    <col min="31" max="31" width="3.28125" style="0" hidden="1" customWidth="1"/>
    <col min="32" max="33" width="7.00390625" style="0" hidden="1" customWidth="1"/>
    <col min="34" max="34" width="3.28125" style="0" hidden="1" customWidth="1"/>
  </cols>
  <sheetData>
    <row r="1" spans="1:34" ht="15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4" ht="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ht="12.75">
      <c r="A3" s="183" t="s">
        <v>116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12.75" thickBot="1">
      <c r="A4" s="185" t="s">
        <v>167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14.25" thickBot="1">
      <c r="A5" s="189" t="s">
        <v>47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</row>
    <row r="6" spans="1:28" ht="15.75" customHeight="1" thickBot="1">
      <c r="A6" s="172" t="s">
        <v>23</v>
      </c>
      <c r="B6" s="175" t="s">
        <v>27</v>
      </c>
      <c r="C6" s="176"/>
      <c r="D6" s="177"/>
      <c r="E6" s="175" t="s">
        <v>28</v>
      </c>
      <c r="F6" s="176"/>
      <c r="G6" s="177"/>
      <c r="H6" s="178" t="s">
        <v>29</v>
      </c>
      <c r="I6" s="187"/>
      <c r="J6" s="188"/>
      <c r="K6" s="178" t="s">
        <v>30</v>
      </c>
      <c r="L6" s="179"/>
      <c r="M6" s="180"/>
      <c r="N6" s="175" t="s">
        <v>31</v>
      </c>
      <c r="O6" s="176"/>
      <c r="P6" s="177"/>
      <c r="Q6" s="175" t="s">
        <v>32</v>
      </c>
      <c r="R6" s="176"/>
      <c r="S6" s="177"/>
      <c r="T6" s="175" t="s">
        <v>33</v>
      </c>
      <c r="U6" s="176"/>
      <c r="V6" s="177"/>
      <c r="W6" s="175" t="s">
        <v>34</v>
      </c>
      <c r="X6" s="176"/>
      <c r="Y6" s="177"/>
      <c r="Z6" s="186" t="s">
        <v>24</v>
      </c>
      <c r="AA6" s="179"/>
      <c r="AB6" s="180"/>
    </row>
    <row r="7" spans="1:28" ht="92.25" customHeight="1" thickBot="1">
      <c r="A7" s="173"/>
      <c r="B7" s="20" t="s">
        <v>35</v>
      </c>
      <c r="C7" s="21" t="s">
        <v>1</v>
      </c>
      <c r="D7" s="22" t="s">
        <v>38</v>
      </c>
      <c r="E7" s="20" t="s">
        <v>35</v>
      </c>
      <c r="F7" s="21" t="s">
        <v>1</v>
      </c>
      <c r="G7" s="22" t="s">
        <v>38</v>
      </c>
      <c r="H7" s="37" t="s">
        <v>35</v>
      </c>
      <c r="I7" s="38" t="s">
        <v>1</v>
      </c>
      <c r="J7" s="39" t="s">
        <v>38</v>
      </c>
      <c r="K7" s="37" t="s">
        <v>35</v>
      </c>
      <c r="L7" s="38" t="s">
        <v>1</v>
      </c>
      <c r="M7" s="39" t="s">
        <v>38</v>
      </c>
      <c r="N7" s="20" t="s">
        <v>35</v>
      </c>
      <c r="O7" s="21" t="s">
        <v>1</v>
      </c>
      <c r="P7" s="22" t="s">
        <v>38</v>
      </c>
      <c r="Q7" s="20" t="s">
        <v>35</v>
      </c>
      <c r="R7" s="21" t="s">
        <v>1</v>
      </c>
      <c r="S7" s="22" t="s">
        <v>38</v>
      </c>
      <c r="T7" s="20" t="s">
        <v>35</v>
      </c>
      <c r="U7" s="21" t="s">
        <v>1</v>
      </c>
      <c r="V7" s="22" t="s">
        <v>38</v>
      </c>
      <c r="W7" s="20" t="s">
        <v>35</v>
      </c>
      <c r="X7" s="21" t="s">
        <v>1</v>
      </c>
      <c r="Y7" s="22" t="s">
        <v>38</v>
      </c>
      <c r="Z7" s="20" t="s">
        <v>35</v>
      </c>
      <c r="AA7" s="21" t="s">
        <v>1</v>
      </c>
      <c r="AB7" s="22" t="s">
        <v>38</v>
      </c>
    </row>
    <row r="8" spans="1:28" ht="24" customHeight="1" thickBot="1" thickTop="1">
      <c r="A8" s="19" t="s">
        <v>4</v>
      </c>
      <c r="B8" s="11">
        <f>SUM('учебен план'!K7:M12)</f>
        <v>390</v>
      </c>
      <c r="C8" s="12">
        <f>SUM('учебен план'!I7:I12)</f>
        <v>30</v>
      </c>
      <c r="D8" s="13">
        <v>6</v>
      </c>
      <c r="E8" s="11">
        <f>SUM('учебен план'!K13:M17)</f>
        <v>315</v>
      </c>
      <c r="F8" s="12">
        <f>SUM('учебен план'!I13:I17)</f>
        <v>25</v>
      </c>
      <c r="G8" s="13">
        <v>5</v>
      </c>
      <c r="H8" s="40">
        <f>SUM('учебен план'!K18:M21)</f>
        <v>285</v>
      </c>
      <c r="I8" s="41">
        <v>24</v>
      </c>
      <c r="J8" s="42">
        <v>4</v>
      </c>
      <c r="K8" s="40">
        <f>SUM('учебен план'!K22:M26)</f>
        <v>345</v>
      </c>
      <c r="L8" s="41">
        <f>SUM('учебен план'!I22:I26)</f>
        <v>25</v>
      </c>
      <c r="M8" s="42">
        <v>4</v>
      </c>
      <c r="N8" s="11">
        <f>SUM('учебен план'!K27:M32)</f>
        <v>390</v>
      </c>
      <c r="O8" s="12">
        <f>SUM('учебен план'!I27:I32)</f>
        <v>26</v>
      </c>
      <c r="P8" s="13">
        <v>6</v>
      </c>
      <c r="Q8" s="11">
        <f>SUM('учебен план'!K33:M36)</f>
        <v>345</v>
      </c>
      <c r="R8" s="12">
        <f>SUM('учебен план'!I33:I36)</f>
        <v>23</v>
      </c>
      <c r="S8" s="13">
        <v>4</v>
      </c>
      <c r="T8" s="11">
        <f>SUM('учебен план'!K37:M39)</f>
        <v>270</v>
      </c>
      <c r="U8" s="12">
        <f>SUM('учебен план'!I37:I39)</f>
        <v>22</v>
      </c>
      <c r="V8" s="13">
        <v>3</v>
      </c>
      <c r="W8" s="11">
        <f>SUM('учебен план'!K40:M42)</f>
        <v>270</v>
      </c>
      <c r="X8" s="12">
        <f>SUM('учебен план'!I40:I42)</f>
        <v>19</v>
      </c>
      <c r="Y8" s="13">
        <v>3</v>
      </c>
      <c r="Z8" s="10">
        <f aca="true" t="shared" si="0" ref="Z8:AB11">SUM(B8,E8,H8,K8,N8,Q8,T8,W8)</f>
        <v>2610</v>
      </c>
      <c r="AA8" s="10">
        <f t="shared" si="0"/>
        <v>194</v>
      </c>
      <c r="AB8" s="10">
        <v>35</v>
      </c>
    </row>
    <row r="9" spans="1:28" ht="22.5" customHeight="1" thickBot="1">
      <c r="A9" s="19" t="s">
        <v>37</v>
      </c>
      <c r="B9" s="11">
        <v>0</v>
      </c>
      <c r="C9" s="12">
        <v>0</v>
      </c>
      <c r="D9" s="13">
        <v>0</v>
      </c>
      <c r="E9" s="28">
        <v>45</v>
      </c>
      <c r="F9" s="26">
        <f>SUM('учебен план'!I45)</f>
        <v>3</v>
      </c>
      <c r="G9" s="29">
        <v>1</v>
      </c>
      <c r="H9" s="43">
        <v>45</v>
      </c>
      <c r="I9" s="44">
        <v>3</v>
      </c>
      <c r="J9" s="45">
        <v>1</v>
      </c>
      <c r="K9" s="43">
        <v>45</v>
      </c>
      <c r="L9" s="44">
        <v>3</v>
      </c>
      <c r="M9" s="45">
        <v>1</v>
      </c>
      <c r="N9" s="28">
        <v>45</v>
      </c>
      <c r="O9" s="26">
        <v>3</v>
      </c>
      <c r="P9" s="14">
        <v>1</v>
      </c>
      <c r="Q9" s="28">
        <v>45</v>
      </c>
      <c r="R9" s="26">
        <v>3</v>
      </c>
      <c r="S9" s="29">
        <v>1</v>
      </c>
      <c r="T9" s="11">
        <v>45</v>
      </c>
      <c r="U9" s="12">
        <v>3</v>
      </c>
      <c r="V9" s="13">
        <v>1</v>
      </c>
      <c r="W9" s="11">
        <v>90</v>
      </c>
      <c r="X9" s="12">
        <v>6</v>
      </c>
      <c r="Y9" s="13">
        <v>2</v>
      </c>
      <c r="Z9" s="10">
        <f t="shared" si="0"/>
        <v>360</v>
      </c>
      <c r="AA9" s="10">
        <f t="shared" si="0"/>
        <v>24</v>
      </c>
      <c r="AB9" s="10">
        <f t="shared" si="0"/>
        <v>8</v>
      </c>
    </row>
    <row r="10" spans="1:28" ht="22.5" customHeight="1" thickBot="1">
      <c r="A10" s="19" t="s">
        <v>36</v>
      </c>
      <c r="B10" s="11">
        <v>0</v>
      </c>
      <c r="C10" s="12">
        <v>0</v>
      </c>
      <c r="D10" s="27">
        <v>0</v>
      </c>
      <c r="E10" s="31">
        <v>45</v>
      </c>
      <c r="F10" s="32">
        <v>2</v>
      </c>
      <c r="G10" s="1">
        <v>2</v>
      </c>
      <c r="H10" s="46">
        <v>0</v>
      </c>
      <c r="I10" s="47">
        <v>0</v>
      </c>
      <c r="J10" s="48">
        <v>0</v>
      </c>
      <c r="K10" s="46">
        <v>40</v>
      </c>
      <c r="L10" s="47">
        <v>5</v>
      </c>
      <c r="M10" s="49">
        <v>5</v>
      </c>
      <c r="N10" s="32">
        <v>0</v>
      </c>
      <c r="O10" s="32">
        <v>0</v>
      </c>
      <c r="P10" s="14">
        <v>0</v>
      </c>
      <c r="Q10" s="31">
        <v>40</v>
      </c>
      <c r="R10" s="32">
        <v>5</v>
      </c>
      <c r="S10" s="30">
        <v>5</v>
      </c>
      <c r="T10" s="32">
        <v>0</v>
      </c>
      <c r="U10" s="32">
        <v>0</v>
      </c>
      <c r="V10" s="27">
        <v>0</v>
      </c>
      <c r="W10" s="31">
        <v>0</v>
      </c>
      <c r="X10" s="32">
        <v>0</v>
      </c>
      <c r="Y10" s="1">
        <v>0</v>
      </c>
      <c r="Z10" s="10">
        <f t="shared" si="0"/>
        <v>125</v>
      </c>
      <c r="AA10" s="10">
        <v>12</v>
      </c>
      <c r="AB10" s="10">
        <v>12</v>
      </c>
    </row>
    <row r="11" spans="1:28" ht="20.25" customHeight="1" thickBot="1">
      <c r="A11" s="8" t="s">
        <v>25</v>
      </c>
      <c r="B11" s="34">
        <f>B10+B9+B8</f>
        <v>390</v>
      </c>
      <c r="C11" s="35">
        <f aca="true" t="shared" si="1" ref="C11:Y11">C10+C9+C8</f>
        <v>30</v>
      </c>
      <c r="D11" s="33">
        <v>6</v>
      </c>
      <c r="E11" s="34">
        <f t="shared" si="1"/>
        <v>405</v>
      </c>
      <c r="F11" s="35">
        <f t="shared" si="1"/>
        <v>30</v>
      </c>
      <c r="G11" s="33">
        <f t="shared" si="1"/>
        <v>8</v>
      </c>
      <c r="H11" s="50">
        <f t="shared" si="1"/>
        <v>330</v>
      </c>
      <c r="I11" s="51">
        <f t="shared" si="1"/>
        <v>27</v>
      </c>
      <c r="J11" s="52">
        <f t="shared" si="1"/>
        <v>5</v>
      </c>
      <c r="K11" s="50">
        <f t="shared" si="1"/>
        <v>430</v>
      </c>
      <c r="L11" s="51">
        <f t="shared" si="1"/>
        <v>33</v>
      </c>
      <c r="M11" s="52">
        <v>10</v>
      </c>
      <c r="N11" s="34">
        <f t="shared" si="1"/>
        <v>435</v>
      </c>
      <c r="O11" s="35">
        <f t="shared" si="1"/>
        <v>29</v>
      </c>
      <c r="P11" s="33">
        <f t="shared" si="1"/>
        <v>7</v>
      </c>
      <c r="Q11" s="34">
        <f t="shared" si="1"/>
        <v>430</v>
      </c>
      <c r="R11" s="35">
        <f t="shared" si="1"/>
        <v>31</v>
      </c>
      <c r="S11" s="33">
        <f t="shared" si="1"/>
        <v>10</v>
      </c>
      <c r="T11" s="34">
        <f t="shared" si="1"/>
        <v>315</v>
      </c>
      <c r="U11" s="35">
        <f t="shared" si="1"/>
        <v>25</v>
      </c>
      <c r="V11" s="33">
        <v>4</v>
      </c>
      <c r="W11" s="34">
        <f t="shared" si="1"/>
        <v>360</v>
      </c>
      <c r="X11" s="35">
        <f t="shared" si="1"/>
        <v>25</v>
      </c>
      <c r="Y11" s="33">
        <f t="shared" si="1"/>
        <v>5</v>
      </c>
      <c r="Z11" s="10">
        <f t="shared" si="0"/>
        <v>3095</v>
      </c>
      <c r="AA11" s="10">
        <f t="shared" si="0"/>
        <v>230</v>
      </c>
      <c r="AB11" s="10">
        <v>55</v>
      </c>
    </row>
    <row r="12" ht="12.75" thickBot="1"/>
    <row r="13" spans="1:28" ht="45.75" customHeight="1" thickBot="1">
      <c r="A13" s="195" t="s">
        <v>15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70" t="s">
        <v>14</v>
      </c>
      <c r="R13" s="168"/>
      <c r="S13" s="168"/>
      <c r="T13" s="170" t="s">
        <v>39</v>
      </c>
      <c r="U13" s="170"/>
      <c r="V13" s="168"/>
      <c r="W13" s="166" t="s">
        <v>16</v>
      </c>
      <c r="X13" s="169"/>
      <c r="Y13" s="168"/>
      <c r="Z13" s="166" t="s">
        <v>17</v>
      </c>
      <c r="AA13" s="167"/>
      <c r="AB13" s="168"/>
    </row>
    <row r="14" spans="1:34" ht="36" customHeight="1" thickBot="1">
      <c r="A14" s="194" t="s">
        <v>168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v>10</v>
      </c>
      <c r="R14" s="168"/>
      <c r="S14" s="168"/>
      <c r="T14" s="168">
        <v>300</v>
      </c>
      <c r="U14" s="168"/>
      <c r="V14" s="168"/>
      <c r="W14" s="167" t="s">
        <v>114</v>
      </c>
      <c r="X14" s="168"/>
      <c r="Y14" s="168"/>
      <c r="Z14" s="167" t="s">
        <v>115</v>
      </c>
      <c r="AA14" s="168"/>
      <c r="AB14" s="168"/>
      <c r="AC14" s="16"/>
      <c r="AD14" s="16"/>
      <c r="AE14" s="164"/>
      <c r="AF14" s="164"/>
      <c r="AG14" s="164"/>
      <c r="AH14" s="165"/>
    </row>
    <row r="15" spans="1:34" ht="24" customHeight="1">
      <c r="A15" s="181" t="s">
        <v>40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71" t="s">
        <v>177</v>
      </c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6"/>
      <c r="AD15" s="16"/>
      <c r="AE15" s="164"/>
      <c r="AF15" s="164"/>
      <c r="AG15" s="164"/>
      <c r="AH15" s="165"/>
    </row>
    <row r="16" spans="1:34" ht="36" customHeight="1">
      <c r="A16" s="17"/>
      <c r="R16" s="15"/>
      <c r="AC16" s="55"/>
      <c r="AD16" s="55"/>
      <c r="AE16" s="55"/>
      <c r="AF16" s="55"/>
      <c r="AG16" s="55"/>
      <c r="AH16" s="55"/>
    </row>
    <row r="17" spans="1:24" ht="15">
      <c r="A17" s="18" t="s">
        <v>42</v>
      </c>
      <c r="X17" s="18" t="s">
        <v>43</v>
      </c>
    </row>
    <row r="18" spans="1:18" ht="12.75">
      <c r="A18" s="57" t="s">
        <v>193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28" ht="12.75">
      <c r="A19" s="57" t="s">
        <v>197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W19" s="174" t="s">
        <v>170</v>
      </c>
      <c r="X19" s="174"/>
      <c r="Y19" s="174"/>
      <c r="Z19" s="174"/>
      <c r="AA19" s="174"/>
      <c r="AB19" s="174"/>
    </row>
    <row r="20" spans="23:28" ht="12.75">
      <c r="W20" s="57"/>
      <c r="X20" s="57"/>
      <c r="Y20" s="57"/>
      <c r="Z20" s="57"/>
      <c r="AA20" s="57"/>
      <c r="AB20" s="57"/>
    </row>
  </sheetData>
  <sheetProtection/>
  <mergeCells count="32">
    <mergeCell ref="A14:P14"/>
    <mergeCell ref="T14:V14"/>
    <mergeCell ref="A13:P13"/>
    <mergeCell ref="Q13:S13"/>
    <mergeCell ref="Q14:S14"/>
    <mergeCell ref="W6:Y6"/>
    <mergeCell ref="A3:AH3"/>
    <mergeCell ref="A4:AH4"/>
    <mergeCell ref="Z6:AB6"/>
    <mergeCell ref="H6:J6"/>
    <mergeCell ref="A5:AH5"/>
    <mergeCell ref="A1:AH1"/>
    <mergeCell ref="A2:AH2"/>
    <mergeCell ref="N6:P6"/>
    <mergeCell ref="Q6:S6"/>
    <mergeCell ref="T13:V13"/>
    <mergeCell ref="Q15:AB15"/>
    <mergeCell ref="A6:A7"/>
    <mergeCell ref="W19:AB19"/>
    <mergeCell ref="AE15:AF15"/>
    <mergeCell ref="B6:D6"/>
    <mergeCell ref="T6:V6"/>
    <mergeCell ref="E6:G6"/>
    <mergeCell ref="K6:M6"/>
    <mergeCell ref="A15:P15"/>
    <mergeCell ref="AG15:AH15"/>
    <mergeCell ref="AE14:AF14"/>
    <mergeCell ref="AG14:AH14"/>
    <mergeCell ref="Z13:AB13"/>
    <mergeCell ref="Z14:AB14"/>
    <mergeCell ref="W14:Y14"/>
    <mergeCell ref="W13:Y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selection activeCell="K25" sqref="K25"/>
    </sheetView>
  </sheetViews>
  <sheetFormatPr defaultColWidth="9.140625" defaultRowHeight="12.75"/>
  <cols>
    <col min="2" max="2" width="4.421875" style="0" customWidth="1"/>
    <col min="3" max="3" width="3.00390625" style="0" customWidth="1"/>
    <col min="4" max="4" width="3.140625" style="0" customWidth="1"/>
    <col min="5" max="5" width="4.140625" style="0" customWidth="1"/>
    <col min="6" max="6" width="3.28125" style="0" customWidth="1"/>
    <col min="7" max="7" width="3.421875" style="0" customWidth="1"/>
    <col min="8" max="8" width="4.421875" style="0" customWidth="1"/>
    <col min="9" max="9" width="3.57421875" style="0" customWidth="1"/>
    <col min="10" max="10" width="3.140625" style="0" customWidth="1"/>
    <col min="11" max="11" width="4.8515625" style="0" customWidth="1"/>
    <col min="12" max="12" width="3.8515625" style="0" customWidth="1"/>
    <col min="13" max="13" width="3.7109375" style="0" customWidth="1"/>
    <col min="14" max="14" width="4.140625" style="0" customWidth="1"/>
    <col min="15" max="16" width="3.00390625" style="0" customWidth="1"/>
    <col min="17" max="17" width="4.421875" style="0" customWidth="1"/>
    <col min="18" max="19" width="3.57421875" style="0" customWidth="1"/>
    <col min="20" max="20" width="4.421875" style="0" customWidth="1"/>
    <col min="21" max="21" width="3.28125" style="0" customWidth="1"/>
    <col min="22" max="22" width="3.00390625" style="0" customWidth="1"/>
    <col min="23" max="23" width="4.57421875" style="0" customWidth="1"/>
    <col min="24" max="24" width="3.28125" style="0" customWidth="1"/>
    <col min="25" max="25" width="3.421875" style="0" customWidth="1"/>
    <col min="26" max="26" width="5.8515625" style="0" customWidth="1"/>
    <col min="27" max="27" width="4.421875" style="0" bestFit="1" customWidth="1"/>
    <col min="28" max="28" width="6.28125" style="0" customWidth="1"/>
    <col min="29" max="29" width="0.42578125" style="0" hidden="1" customWidth="1"/>
    <col min="30" max="34" width="9.140625" style="0" hidden="1" customWidth="1"/>
  </cols>
  <sheetData>
    <row r="1" spans="1:34" ht="15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4" ht="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ht="12.75">
      <c r="A3" s="183" t="s">
        <v>116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12.75" thickBot="1">
      <c r="A4" s="185" t="s">
        <v>167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14.25" thickBot="1">
      <c r="A5" s="189" t="s">
        <v>47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</row>
    <row r="6" spans="1:28" ht="14.25" thickBot="1">
      <c r="A6" s="172" t="s">
        <v>23</v>
      </c>
      <c r="B6" s="175" t="s">
        <v>27</v>
      </c>
      <c r="C6" s="176"/>
      <c r="D6" s="177"/>
      <c r="E6" s="175" t="s">
        <v>28</v>
      </c>
      <c r="F6" s="176"/>
      <c r="G6" s="177"/>
      <c r="H6" s="178" t="s">
        <v>29</v>
      </c>
      <c r="I6" s="187"/>
      <c r="J6" s="188"/>
      <c r="K6" s="178" t="s">
        <v>30</v>
      </c>
      <c r="L6" s="179"/>
      <c r="M6" s="180"/>
      <c r="N6" s="175" t="s">
        <v>31</v>
      </c>
      <c r="O6" s="176"/>
      <c r="P6" s="177"/>
      <c r="Q6" s="175" t="s">
        <v>32</v>
      </c>
      <c r="R6" s="176"/>
      <c r="S6" s="177"/>
      <c r="T6" s="175" t="s">
        <v>33</v>
      </c>
      <c r="U6" s="176"/>
      <c r="V6" s="177"/>
      <c r="W6" s="175" t="s">
        <v>34</v>
      </c>
      <c r="X6" s="176"/>
      <c r="Y6" s="177"/>
      <c r="Z6" s="186" t="s">
        <v>24</v>
      </c>
      <c r="AA6" s="179"/>
      <c r="AB6" s="180"/>
    </row>
    <row r="7" spans="1:28" ht="70.5" thickBot="1">
      <c r="A7" s="173"/>
      <c r="B7" s="20" t="s">
        <v>35</v>
      </c>
      <c r="C7" s="21" t="s">
        <v>1</v>
      </c>
      <c r="D7" s="22" t="s">
        <v>38</v>
      </c>
      <c r="E7" s="20" t="s">
        <v>35</v>
      </c>
      <c r="F7" s="21" t="s">
        <v>1</v>
      </c>
      <c r="G7" s="22" t="s">
        <v>38</v>
      </c>
      <c r="H7" s="37" t="s">
        <v>35</v>
      </c>
      <c r="I7" s="38" t="s">
        <v>1</v>
      </c>
      <c r="J7" s="39" t="s">
        <v>38</v>
      </c>
      <c r="K7" s="37" t="s">
        <v>35</v>
      </c>
      <c r="L7" s="38" t="s">
        <v>1</v>
      </c>
      <c r="M7" s="39" t="s">
        <v>38</v>
      </c>
      <c r="N7" s="20" t="s">
        <v>35</v>
      </c>
      <c r="O7" s="21" t="s">
        <v>1</v>
      </c>
      <c r="P7" s="22" t="s">
        <v>38</v>
      </c>
      <c r="Q7" s="20" t="s">
        <v>35</v>
      </c>
      <c r="R7" s="21" t="s">
        <v>1</v>
      </c>
      <c r="S7" s="22" t="s">
        <v>38</v>
      </c>
      <c r="T7" s="20" t="s">
        <v>35</v>
      </c>
      <c r="U7" s="21" t="s">
        <v>1</v>
      </c>
      <c r="V7" s="22" t="s">
        <v>38</v>
      </c>
      <c r="W7" s="20" t="s">
        <v>35</v>
      </c>
      <c r="X7" s="21" t="s">
        <v>1</v>
      </c>
      <c r="Y7" s="22" t="s">
        <v>38</v>
      </c>
      <c r="Z7" s="20" t="s">
        <v>35</v>
      </c>
      <c r="AA7" s="21" t="s">
        <v>1</v>
      </c>
      <c r="AB7" s="22" t="s">
        <v>38</v>
      </c>
    </row>
    <row r="8" spans="1:28" ht="47.25" thickBot="1" thickTop="1">
      <c r="A8" s="19" t="s">
        <v>4</v>
      </c>
      <c r="B8" s="11">
        <v>900</v>
      </c>
      <c r="C8" s="12">
        <f>SUM('учебен план'!I7:I12)</f>
        <v>30</v>
      </c>
      <c r="D8" s="13">
        <v>6</v>
      </c>
      <c r="E8" s="11">
        <v>750</v>
      </c>
      <c r="F8" s="12">
        <f>SUM('учебен план'!I13:I17)</f>
        <v>25</v>
      </c>
      <c r="G8" s="13">
        <v>5</v>
      </c>
      <c r="H8" s="40">
        <v>720</v>
      </c>
      <c r="I8" s="41">
        <v>24</v>
      </c>
      <c r="J8" s="42">
        <v>4</v>
      </c>
      <c r="K8" s="40">
        <v>750</v>
      </c>
      <c r="L8" s="41">
        <f>SUM('учебен план'!I22:I26)</f>
        <v>25</v>
      </c>
      <c r="M8" s="42">
        <v>4</v>
      </c>
      <c r="N8" s="11">
        <v>780</v>
      </c>
      <c r="O8" s="12">
        <f>SUM('учебен план'!I27:I32)</f>
        <v>26</v>
      </c>
      <c r="P8" s="13">
        <v>6</v>
      </c>
      <c r="Q8" s="11">
        <v>700</v>
      </c>
      <c r="R8" s="12">
        <f>SUM('учебен план'!I33:I36)</f>
        <v>23</v>
      </c>
      <c r="S8" s="13">
        <v>4</v>
      </c>
      <c r="T8" s="11">
        <v>660</v>
      </c>
      <c r="U8" s="12">
        <f>SUM('учебен план'!I37:I39)</f>
        <v>22</v>
      </c>
      <c r="V8" s="13">
        <v>3</v>
      </c>
      <c r="W8" s="11">
        <v>570</v>
      </c>
      <c r="X8" s="12">
        <f>SUM('учебен план'!I40:I42)</f>
        <v>19</v>
      </c>
      <c r="Y8" s="13">
        <v>3</v>
      </c>
      <c r="Z8" s="10">
        <f aca="true" t="shared" si="0" ref="Z8:AB11">SUM(B8,E8,H8,K8,N8,Q8,T8,W8)</f>
        <v>5830</v>
      </c>
      <c r="AA8" s="10">
        <f t="shared" si="0"/>
        <v>194</v>
      </c>
      <c r="AB8" s="10">
        <v>35</v>
      </c>
    </row>
    <row r="9" spans="1:28" ht="46.5" thickBot="1">
      <c r="A9" s="19" t="s">
        <v>37</v>
      </c>
      <c r="B9" s="11">
        <v>0</v>
      </c>
      <c r="C9" s="12">
        <v>0</v>
      </c>
      <c r="D9" s="13">
        <v>0</v>
      </c>
      <c r="E9" s="28">
        <v>90</v>
      </c>
      <c r="F9" s="26">
        <f>SUM('учебен план'!I45)</f>
        <v>3</v>
      </c>
      <c r="G9" s="29">
        <v>1</v>
      </c>
      <c r="H9" s="43">
        <v>90</v>
      </c>
      <c r="I9" s="44">
        <v>3</v>
      </c>
      <c r="J9" s="45">
        <v>1</v>
      </c>
      <c r="K9" s="43">
        <v>90</v>
      </c>
      <c r="L9" s="44">
        <v>3</v>
      </c>
      <c r="M9" s="45">
        <v>1</v>
      </c>
      <c r="N9" s="28">
        <v>90</v>
      </c>
      <c r="O9" s="26">
        <v>3</v>
      </c>
      <c r="P9" s="14">
        <v>1</v>
      </c>
      <c r="Q9" s="28">
        <v>90</v>
      </c>
      <c r="R9" s="26">
        <v>3</v>
      </c>
      <c r="S9" s="29">
        <v>1</v>
      </c>
      <c r="T9" s="11">
        <v>90</v>
      </c>
      <c r="U9" s="12">
        <v>3</v>
      </c>
      <c r="V9" s="13">
        <v>1</v>
      </c>
      <c r="W9" s="11">
        <v>180</v>
      </c>
      <c r="X9" s="12">
        <v>6</v>
      </c>
      <c r="Y9" s="13">
        <v>2</v>
      </c>
      <c r="Z9" s="10">
        <f t="shared" si="0"/>
        <v>720</v>
      </c>
      <c r="AA9" s="10">
        <f t="shared" si="0"/>
        <v>24</v>
      </c>
      <c r="AB9" s="10">
        <f t="shared" si="0"/>
        <v>8</v>
      </c>
    </row>
    <row r="10" spans="1:28" ht="23.25" thickBot="1">
      <c r="A10" s="19" t="s">
        <v>36</v>
      </c>
      <c r="B10" s="11">
        <v>0</v>
      </c>
      <c r="C10" s="12">
        <v>0</v>
      </c>
      <c r="D10" s="27">
        <v>0</v>
      </c>
      <c r="E10" s="31">
        <v>60</v>
      </c>
      <c r="F10" s="32">
        <v>2</v>
      </c>
      <c r="G10" s="1">
        <v>2</v>
      </c>
      <c r="H10" s="46">
        <v>0</v>
      </c>
      <c r="I10" s="47">
        <v>0</v>
      </c>
      <c r="J10" s="48">
        <v>0</v>
      </c>
      <c r="K10" s="46">
        <v>150</v>
      </c>
      <c r="L10" s="47">
        <v>5</v>
      </c>
      <c r="M10" s="49">
        <v>5</v>
      </c>
      <c r="N10" s="32">
        <v>0</v>
      </c>
      <c r="O10" s="32">
        <v>0</v>
      </c>
      <c r="P10" s="14">
        <v>0</v>
      </c>
      <c r="Q10" s="31">
        <v>120</v>
      </c>
      <c r="R10" s="32">
        <v>5</v>
      </c>
      <c r="S10" s="30">
        <v>5</v>
      </c>
      <c r="T10" s="32">
        <v>0</v>
      </c>
      <c r="U10" s="32">
        <v>0</v>
      </c>
      <c r="V10" s="27">
        <v>0</v>
      </c>
      <c r="W10" s="31">
        <v>0</v>
      </c>
      <c r="X10" s="32">
        <v>0</v>
      </c>
      <c r="Y10" s="1">
        <v>0</v>
      </c>
      <c r="Z10" s="10">
        <f t="shared" si="0"/>
        <v>330</v>
      </c>
      <c r="AA10" s="10">
        <v>12</v>
      </c>
      <c r="AB10" s="10">
        <v>12</v>
      </c>
    </row>
    <row r="11" spans="1:28" ht="14.25" thickBot="1">
      <c r="A11" s="8" t="s">
        <v>25</v>
      </c>
      <c r="B11" s="34">
        <f>B10+B9+B8</f>
        <v>900</v>
      </c>
      <c r="C11" s="35">
        <f aca="true" t="shared" si="1" ref="C11:Y11">C10+C9+C8</f>
        <v>30</v>
      </c>
      <c r="D11" s="33">
        <v>6</v>
      </c>
      <c r="E11" s="34">
        <f t="shared" si="1"/>
        <v>900</v>
      </c>
      <c r="F11" s="35">
        <f t="shared" si="1"/>
        <v>30</v>
      </c>
      <c r="G11" s="33">
        <f t="shared" si="1"/>
        <v>8</v>
      </c>
      <c r="H11" s="50">
        <f t="shared" si="1"/>
        <v>810</v>
      </c>
      <c r="I11" s="51">
        <f t="shared" si="1"/>
        <v>27</v>
      </c>
      <c r="J11" s="52">
        <f t="shared" si="1"/>
        <v>5</v>
      </c>
      <c r="K11" s="50">
        <f t="shared" si="1"/>
        <v>990</v>
      </c>
      <c r="L11" s="51">
        <f t="shared" si="1"/>
        <v>33</v>
      </c>
      <c r="M11" s="52">
        <v>10</v>
      </c>
      <c r="N11" s="34">
        <f t="shared" si="1"/>
        <v>870</v>
      </c>
      <c r="O11" s="35">
        <f t="shared" si="1"/>
        <v>29</v>
      </c>
      <c r="P11" s="33">
        <f t="shared" si="1"/>
        <v>7</v>
      </c>
      <c r="Q11" s="34">
        <v>990</v>
      </c>
      <c r="R11" s="35">
        <f t="shared" si="1"/>
        <v>31</v>
      </c>
      <c r="S11" s="33">
        <f t="shared" si="1"/>
        <v>10</v>
      </c>
      <c r="T11" s="34">
        <v>750</v>
      </c>
      <c r="U11" s="35">
        <f t="shared" si="1"/>
        <v>25</v>
      </c>
      <c r="V11" s="33">
        <v>4</v>
      </c>
      <c r="W11" s="34">
        <f t="shared" si="1"/>
        <v>750</v>
      </c>
      <c r="X11" s="35">
        <f t="shared" si="1"/>
        <v>25</v>
      </c>
      <c r="Y11" s="33">
        <f t="shared" si="1"/>
        <v>5</v>
      </c>
      <c r="Z11" s="10">
        <f t="shared" si="0"/>
        <v>6960</v>
      </c>
      <c r="AA11" s="10">
        <f t="shared" si="0"/>
        <v>230</v>
      </c>
      <c r="AB11" s="10">
        <v>55</v>
      </c>
    </row>
    <row r="12" ht="12.75" thickBot="1"/>
    <row r="13" spans="1:28" ht="12.75" thickBot="1">
      <c r="A13" s="195" t="s">
        <v>15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70" t="s">
        <v>14</v>
      </c>
      <c r="R13" s="168"/>
      <c r="S13" s="168"/>
      <c r="T13" s="170" t="s">
        <v>39</v>
      </c>
      <c r="U13" s="170"/>
      <c r="V13" s="168"/>
      <c r="W13" s="166" t="s">
        <v>16</v>
      </c>
      <c r="X13" s="169"/>
      <c r="Y13" s="168"/>
      <c r="Z13" s="166" t="s">
        <v>17</v>
      </c>
      <c r="AA13" s="167"/>
      <c r="AB13" s="168"/>
    </row>
    <row r="14" spans="1:34" ht="33.75" customHeight="1" thickBot="1">
      <c r="A14" s="194" t="s">
        <v>168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v>10</v>
      </c>
      <c r="R14" s="168"/>
      <c r="S14" s="168"/>
      <c r="T14" s="168">
        <v>300</v>
      </c>
      <c r="U14" s="168"/>
      <c r="V14" s="168"/>
      <c r="W14" s="167" t="s">
        <v>114</v>
      </c>
      <c r="X14" s="168"/>
      <c r="Y14" s="168"/>
      <c r="Z14" s="167" t="s">
        <v>115</v>
      </c>
      <c r="AA14" s="168"/>
      <c r="AB14" s="168"/>
      <c r="AC14" s="16"/>
      <c r="AD14" s="16"/>
      <c r="AE14" s="164"/>
      <c r="AF14" s="164"/>
      <c r="AG14" s="164"/>
      <c r="AH14" s="165"/>
    </row>
    <row r="15" spans="1:34" ht="15">
      <c r="A15" s="181" t="s">
        <v>40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6"/>
      <c r="AD15" s="16"/>
      <c r="AE15" s="164"/>
      <c r="AF15" s="164"/>
      <c r="AG15" s="164"/>
      <c r="AH15" s="165"/>
    </row>
    <row r="16" spans="1:34" ht="15">
      <c r="A16" s="17"/>
      <c r="R16" s="15"/>
      <c r="AC16" s="55"/>
      <c r="AD16" s="55"/>
      <c r="AE16" s="55"/>
      <c r="AF16" s="55"/>
      <c r="AG16" s="55"/>
      <c r="AH16" s="55"/>
    </row>
    <row r="17" spans="1:24" ht="15">
      <c r="A17" s="18" t="s">
        <v>42</v>
      </c>
      <c r="X17" s="18" t="s">
        <v>43</v>
      </c>
    </row>
    <row r="18" ht="12.75">
      <c r="B18" t="s">
        <v>193</v>
      </c>
    </row>
    <row r="19" ht="12.75">
      <c r="B19" t="s">
        <v>192</v>
      </c>
    </row>
  </sheetData>
  <sheetProtection/>
  <mergeCells count="30">
    <mergeCell ref="A1:AH1"/>
    <mergeCell ref="A2:AH2"/>
    <mergeCell ref="A3:AH3"/>
    <mergeCell ref="A4:AH4"/>
    <mergeCell ref="A5:AH5"/>
    <mergeCell ref="A6:A7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13:P13"/>
    <mergeCell ref="Q13:S13"/>
    <mergeCell ref="T13:V13"/>
    <mergeCell ref="W13:Y13"/>
    <mergeCell ref="Z13:AB13"/>
    <mergeCell ref="AG14:AH14"/>
    <mergeCell ref="A15:P15"/>
    <mergeCell ref="AE15:AF15"/>
    <mergeCell ref="AG15:AH15"/>
    <mergeCell ref="A14:P14"/>
    <mergeCell ref="Q14:S14"/>
    <mergeCell ref="T14:V14"/>
    <mergeCell ref="W14:Y14"/>
    <mergeCell ref="Z14:AB14"/>
    <mergeCell ref="AE14:AF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Admin</cp:lastModifiedBy>
  <cp:lastPrinted>2022-07-28T10:40:50Z</cp:lastPrinted>
  <dcterms:created xsi:type="dcterms:W3CDTF">2012-03-07T09:02:11Z</dcterms:created>
  <dcterms:modified xsi:type="dcterms:W3CDTF">2022-07-28T11:47:30Z</dcterms:modified>
  <cp:category/>
  <cp:version/>
  <cp:contentType/>
  <cp:contentStatus/>
</cp:coreProperties>
</file>