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<sst xmlns="http://schemas.openxmlformats.org/spreadsheetml/2006/main" count="104" uniqueCount="82">
  <si>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t>Приложение №4</t>
  </si>
  <si>
    <t>ЦЕНОВО ПРЕДЛОЖЕНИЕ</t>
  </si>
  <si>
    <t>за изпълнение на обществена поръчка с предмет:</t>
  </si>
  <si>
    <t>Услуги свързани с логистично и техническо обезпечаване на Муждународен студентски летен семинар ISSS по договор 2013 - ERA - IP -13</t>
  </si>
  <si>
    <t>Долуподписаният</t>
  </si>
  <si>
    <t>/изписва се името на участника/</t>
  </si>
  <si>
    <t>/номер по Търговския регистър/</t>
  </si>
  <si>
    <t>/ЕИК/</t>
  </si>
  <si>
    <t>/адрес на управление/</t>
  </si>
  <si>
    <t>Запознахме се с условията на приложения към настоящата документация проект на  договор и сме съгласни да извършиме услугите , при разписаните в него условия.</t>
  </si>
  <si>
    <r>
      <t xml:space="preserve"> Запознахме се с условията на настоящата документация 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приемаме да изпълняваме обществената поръчка срещу заплащане, както следва:</t>
    </r>
  </si>
  <si>
    <t>1. Предлаганата цена е формирана като обща сума по единичните цени за всяка  дейност. Единичните офертни цени ще останат непроменени до приключване на изпълнението на договора.</t>
  </si>
  <si>
    <t>2.  Всички посочени цени са в лева (BGN), без включен ДДС.</t>
  </si>
  <si>
    <t>3. Оферираните единични цени включват всички наши дейности по реализиране на услугата</t>
  </si>
  <si>
    <t>4. Известно ни е, че при наличие на непопълнени полета в ценовата оферта, това обстоятелство е основание за отстраняване на предложението ни.</t>
  </si>
  <si>
    <t>№</t>
  </si>
  <si>
    <t>дейности</t>
  </si>
  <si>
    <t>мярка</t>
  </si>
  <si>
    <t>количество</t>
  </si>
  <si>
    <t>единична цена без ДДС</t>
  </si>
  <si>
    <t>обща цена без ДДС</t>
  </si>
  <si>
    <t>единична цена, лв.</t>
  </si>
  <si>
    <t>цена за един участник за целия период, лв.</t>
  </si>
  <si>
    <t>обща цена за всички участници за целия период,лв.</t>
  </si>
  <si>
    <t>ДЕЙНОСТИ ПО НАСТАНЯВАНЕ</t>
  </si>
  <si>
    <t>Хотелско настаняване в двойни, тройни или четворни стаи на 60 студента</t>
  </si>
  <si>
    <t>брой</t>
  </si>
  <si>
    <t>Хотелско настаняване в единични стаи на 15 преподаватели</t>
  </si>
  <si>
    <t>Осигуряване на кетъринг за 75 участника, което включва минимум следното:</t>
  </si>
  <si>
    <t>3.1.</t>
  </si>
  <si>
    <t xml:space="preserve"> Две кафе-паузи на ден (кафе, чай, сметана, натурален сок, минерална вода, дребни сладки и соленки, плодове) за 75 участика</t>
  </si>
  <si>
    <t>3.2.</t>
  </si>
  <si>
    <t>Обяд (включващи минимум: салата, супа, основно ястие, десерт, плодове, купони за напитки - безалкохолни, вода, бира) за 75 участника</t>
  </si>
  <si>
    <t>3.3.</t>
  </si>
  <si>
    <t>Вечери (включваща минимум: салата, основно ястие, десерт, плодове, купони за напитки - безалкохолни, вода, бира) в ресторант на хотела, в които са настанени участниците</t>
  </si>
  <si>
    <t>В цената на хотелското настаняване участникът следва да калкулира застраховка и курортна такса за всеки един от участниците в летния семинар</t>
  </si>
  <si>
    <t>Участикът може да предложи нощувки в два различни хотела, разположени в непосредствена близост, с идентична категоризация. Изханването и мероприятията следва да се провеждат в хотела с достатъчна и по-добра база.</t>
  </si>
  <si>
    <t>Участикът следва да предвиди възможност за допълнително настаняване на приблизително 15 гости на събитието, като финансовото обезпечаване на тяхното пребиваване е извън обсега на настоятата поръчка.</t>
  </si>
  <si>
    <t>Не се предвижда организиране на кафе-паузи в дните на пристигане, отпътуване и организираните еднодневни екскурзии.</t>
  </si>
  <si>
    <t>За дните на провежданите еднодневни екскурзии, участникът следва да осигури вместо обяд - пакети с подходяща суха храна.</t>
  </si>
  <si>
    <t>Обедите и вечерите могат да бъдат сервирани на блок-маса или персонално и да предвиждат меню за частични вегетарианци, пълни вегетарианци и други специфични изисквания заявени от участниците в семинара</t>
  </si>
  <si>
    <t>Изпълнителят представя на възложителя в срок не по-малък от 5 пет дни преди семинара по три варианта на меню за всеки от предвидените обеди и за вечери, като възложителят или упълномощено от него лице) избира в срок до 3 три дни преди датата на провеждане на съответното събитие вариантите на меню.</t>
  </si>
  <si>
    <t>Участникът следва да осигури ежедневно зареждане с минерална вода на конферентната зала .</t>
  </si>
  <si>
    <t>общо настаняване:</t>
  </si>
  <si>
    <t>ДЕЙНОСТИ ПО ОРГАНИЗАЦИЯ НА МЕРОПРИЯТИЕТО</t>
  </si>
  <si>
    <t>един цена за наем на ден, лв.</t>
  </si>
  <si>
    <t>обща цена за целия период, лв.</t>
  </si>
  <si>
    <t>Осигуряване на конферентна зала или обособено място със 100 работни места, с театрално или П-образно подреждане с президиум. Залата да има изправна, функционираща климатична инсталация.</t>
  </si>
  <si>
    <t>за целия период на семинара</t>
  </si>
  <si>
    <t>Техническо оборудване на конферентната зала с екран, мултимедия, озвучителна уредба, дискусионни безжични микрофони - минимум 2 броя, флипчарт, маркери и др.</t>
  </si>
  <si>
    <t>Осигуряване на 5 (пет) работни компютърни кофигурации с връзка към 1 брой принтер и 1 брой скенер</t>
  </si>
  <si>
    <t xml:space="preserve"> Осигуряване на безплатна безжична интернет връзка в целия район на провеждане на семинара</t>
  </si>
  <si>
    <t>Осигуряване на зали/помещения, в които да бъдат организирани творчески работилници. Помещенията могат да бъдат и на открито (веранди, градини и др.) и следва да са с пригодени работни места и да са оборудвани с флипчартове, средства за писане и др.</t>
  </si>
  <si>
    <t>Осигуряване на зала/помещение за провеждане на национални вечери на участниците в летния семинар, с обособена сцена и седящи места. Помещенията може и да са на открито.</t>
  </si>
  <si>
    <r>
      <t xml:space="preserve">Размножаване и окомплектоване на материали за участниците. Комплектите /формат А4/ следва да бъдат подвързани със спирала. На  лицевата страна да е отпечатао логото на проекта и подвързията да е с прозрачно фолио, а гърбът - с картонена корица. Броят на комплектите материали следва да е съобразен с участващите в семинара лица, а поименният списък ще бъде предоставен на изпълнителя в срок до 5 /пет/ дни преди провеждане на семинара. В първия ден на семинара размножените и подвързани материали се предоставят на участниците в него срещу подпис. Образец на материалите участикът ще получи 30 дни преди началото на семинара. </t>
    </r>
    <r>
      <rPr>
        <b/>
        <sz val="11"/>
        <color indexed="10"/>
        <rFont val="Calibri"/>
        <family val="2"/>
      </rPr>
      <t>Приблизително количество за размножаване в един комплект- 30 листа</t>
    </r>
  </si>
  <si>
    <t>Изработване на табелки/баджове с имената на участниците. На табелките следва да е отпечатано в горния край или като фон логото на проекта .</t>
  </si>
  <si>
    <t>Изработване на програма на семинара, като част от материалите на проекта.</t>
  </si>
  <si>
    <t xml:space="preserve"> Осигуряване на безплатен паркинг за организаторите</t>
  </si>
  <si>
    <t xml:space="preserve"> Ежедневна регистрация на участващите в събитието</t>
  </si>
  <si>
    <t>Отпечатване и окомплектоване на анкетни карти от събитието, събиране и анализ на получените резултати</t>
  </si>
  <si>
    <t>Документиране на проведения семинар (снимков материал, аудио-визуални записи на електронен носител и т.н.)</t>
  </si>
  <si>
    <t>Изготвяне на доклад за събитието, съдържащ анализ на информацията, получена от събирането на анкетните карти, пълно описание на извършените дейности от страна на изпълнителя (включително предоставяне на материали, свързани с документирането на събитието) в срок до 15 /петнадесет/ дни от приключване на семинара.</t>
  </si>
  <si>
    <r>
      <t xml:space="preserve">Осигуряване на групово посещение в Аквапарк гр.Несебър </t>
    </r>
    <r>
      <rPr>
        <sz val="11"/>
        <color indexed="10"/>
        <rFont val="Calibri"/>
        <family val="2"/>
      </rPr>
      <t>за 100</t>
    </r>
    <r>
      <rPr>
        <sz val="11"/>
        <color indexed="8"/>
        <rFont val="Calibri"/>
        <family val="2"/>
      </rPr>
      <t xml:space="preserve"> участника на</t>
    </r>
    <r>
      <rPr>
        <b/>
        <sz val="11"/>
        <color indexed="10"/>
        <rFont val="Calibri"/>
        <family val="2"/>
      </rPr>
      <t xml:space="preserve"> 21.07.2017</t>
    </r>
    <r>
      <rPr>
        <sz val="11"/>
        <color indexed="8"/>
        <rFont val="Calibri"/>
        <family val="2"/>
      </rPr>
      <t xml:space="preserve">  - след 14 часа (с калкулирана отстъпка за групово посещение и намалена продължителност).</t>
    </r>
  </si>
  <si>
    <r>
      <t xml:space="preserve">Осигуряване на групова разходка с лодка </t>
    </r>
    <r>
      <rPr>
        <sz val="11"/>
        <color indexed="10"/>
        <rFont val="Calibri"/>
        <family val="2"/>
      </rPr>
      <t xml:space="preserve">за 100 </t>
    </r>
    <r>
      <rPr>
        <sz val="11"/>
        <color indexed="8"/>
        <rFont val="Calibri"/>
        <family val="2"/>
      </rPr>
      <t>участика по устието на река Ропотамо ( с калкулирана отстъпка за групово мероприятие)</t>
    </r>
    <r>
      <rPr>
        <b/>
        <sz val="11"/>
        <color indexed="10"/>
        <rFont val="Calibri"/>
        <family val="2"/>
      </rPr>
      <t xml:space="preserve"> на 20.07.2014</t>
    </r>
  </si>
  <si>
    <t>Участникът следва да осигури ежедневно зареждане с консумативи ( маркери, пишещи средста, листи, тонери и др.) на конферентната зала .</t>
  </si>
  <si>
    <t>общо организация на семинара:</t>
  </si>
  <si>
    <t>ДЕЙНОСТИ ПО ОРГАНИЗИРАНЕ НА ТРАНСПОРТ</t>
  </si>
  <si>
    <t>единична цена на гориво, лв.</t>
  </si>
  <si>
    <t xml:space="preserve">цена на транспорт за съответното мероприятие, лв. </t>
  </si>
  <si>
    <t>Организиране на вътрешен транспорт с автобус по маршрута гр.София – с.Китен за около 75 участника. Трансферът следва да бъдат осъществен на 14.07.2014г.  с възможност за нощно пътуване.</t>
  </si>
  <si>
    <t>км</t>
  </si>
  <si>
    <r>
      <t>Организиране на еднодневна екскурзия по маршрута Китен – Созопол - Ропотамо-Китен за около 100 участника,</t>
    </r>
    <r>
      <rPr>
        <sz val="11"/>
        <rFont val="Calibri"/>
        <family val="2"/>
      </rPr>
      <t xml:space="preserve"> с цел разглеждане на забележителностите на гр.Созопол и разходка с лодка по устието на река Ропотамо.</t>
    </r>
    <r>
      <rPr>
        <b/>
        <sz val="11"/>
        <color indexed="10"/>
        <rFont val="Calibri"/>
        <family val="2"/>
      </rPr>
      <t xml:space="preserve"> Дата на провеждане 20.07.2014</t>
    </r>
  </si>
  <si>
    <r>
      <rPr>
        <sz val="11"/>
        <rFont val="Calibri"/>
        <family val="2"/>
      </rPr>
      <t>Организиране на еднодневна екскурзия по маршрута Китен – Несебър– Китен за около 100 пътника, с цел разглеждане на забележителностите на гр.Несебър и посещение в Аквапарк Несебър</t>
    </r>
    <r>
      <rPr>
        <b/>
        <sz val="11"/>
        <rFont val="Calibri"/>
        <family val="2"/>
      </rPr>
      <t>.</t>
    </r>
    <r>
      <rPr>
        <b/>
        <sz val="11"/>
        <color indexed="10"/>
        <rFont val="Calibri"/>
        <family val="2"/>
      </rPr>
      <t xml:space="preserve"> Дата на провеждане 21.07.2014</t>
    </r>
  </si>
  <si>
    <r>
      <t xml:space="preserve">Организиране на еднодневна екскурзия по маршрута  Китен – Бургас– Китен за около 100 участика, с цел работно посещение на библиотеката на Бургаския свободен университет с лекция и презентация на място и на IT фирма. </t>
    </r>
    <r>
      <rPr>
        <b/>
        <sz val="11"/>
        <color indexed="10"/>
        <rFont val="Calibri"/>
        <family val="2"/>
      </rPr>
      <t xml:space="preserve">Дата </t>
    </r>
    <r>
      <rPr>
        <sz val="11"/>
        <color indexed="8"/>
        <rFont val="Calibri"/>
        <family val="2"/>
      </rPr>
      <t xml:space="preserve">на провеждане на работните посещения </t>
    </r>
    <r>
      <rPr>
        <sz val="11"/>
        <color indexed="10"/>
        <rFont val="Calibri"/>
        <family val="2"/>
      </rPr>
      <t>23.07.2014</t>
    </r>
  </si>
  <si>
    <t>Организиране на вътрешен транспорт с автобус по маршрута с.Китен -  гр.София – за около 75 участника. Трансферът следва да бъде осъществени на 25.07.2014г., с възможнаст за нощен преход.</t>
  </si>
  <si>
    <t xml:space="preserve">Участникът следва да калкулира в единичната цена на горивото при организиране на вътрешния транспорт всички свои разходи, в т.ч. пътни такси, паркинг, разход за издръжка на водачи и др. </t>
  </si>
  <si>
    <t>Използваните автобуси следва да отговарят на съвременните изисквания за комфорт и безопасност.</t>
  </si>
  <si>
    <t>общо транспортни разходи  за семинара:</t>
  </si>
  <si>
    <t>общо разходи по провеждане на летния семинар :</t>
  </si>
  <si>
    <t>гр.София</t>
  </si>
  <si>
    <t>Подпис</t>
  </si>
  <si>
    <t>дата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</si>
</sst>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&quot;лв.&quot;_-;\-* #,##0.00\ &quot;лв.&quot;_-;_-* &quot;-&quot;??\ &quot;лв.&quot;_-;_-@_-"/>
    <numFmt numFmtId="165" formatCode="#,##0.00\ &quot;лв.&quot;"/>
    <numFmt numFmtId="166" formatCode="#,##0_ ;\-#,##0\ "/>
  </numFmts>
  <fonts count="33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18" xfId="44" applyFont="1" applyBorder="1" applyAlignment="1">
      <alignment/>
    </xf>
    <xf numFmtId="164" fontId="0" fillId="0" borderId="19" xfId="44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1" xfId="44" applyFont="1" applyBorder="1" applyAlignment="1">
      <alignment/>
    </xf>
    <xf numFmtId="0" fontId="0" fillId="0" borderId="21" xfId="0" applyFont="1" applyBorder="1" applyAlignment="1">
      <alignment/>
    </xf>
    <xf numFmtId="164" fontId="0" fillId="2" borderId="21" xfId="44" applyFont="1" applyFill="1" applyBorder="1" applyAlignment="1">
      <alignment/>
    </xf>
    <xf numFmtId="164" fontId="0" fillId="2" borderId="22" xfId="44" applyFont="1" applyFill="1" applyBorder="1" applyAlignment="1">
      <alignment/>
    </xf>
    <xf numFmtId="164" fontId="0" fillId="0" borderId="22" xfId="44" applyFont="1" applyBorder="1" applyAlignment="1">
      <alignment/>
    </xf>
    <xf numFmtId="0" fontId="9" fillId="0" borderId="21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4" xfId="44" applyFont="1" applyBorder="1" applyAlignment="1">
      <alignment/>
    </xf>
    <xf numFmtId="164" fontId="0" fillId="2" borderId="24" xfId="44" applyFont="1" applyFill="1" applyBorder="1" applyAlignment="1">
      <alignment/>
    </xf>
    <xf numFmtId="164" fontId="0" fillId="0" borderId="25" xfId="44" applyFont="1" applyBorder="1" applyAlignment="1">
      <alignment/>
    </xf>
    <xf numFmtId="165" fontId="7" fillId="24" borderId="26" xfId="0" applyNumberFormat="1" applyFont="1" applyFill="1" applyBorder="1" applyAlignment="1">
      <alignment horizontal="center" vertical="center"/>
    </xf>
    <xf numFmtId="164" fontId="7" fillId="24" borderId="26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11" fillId="2" borderId="28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" borderId="28" xfId="0" applyFont="1" applyFill="1" applyBorder="1" applyAlignment="1">
      <alignment horizontal="center" wrapText="1"/>
    </xf>
    <xf numFmtId="164" fontId="0" fillId="2" borderId="28" xfId="44" applyFont="1" applyFill="1" applyBorder="1" applyAlignment="1">
      <alignment/>
    </xf>
    <xf numFmtId="0" fontId="2" fillId="3" borderId="29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164" fontId="0" fillId="2" borderId="18" xfId="44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24" borderId="30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166" fontId="0" fillId="2" borderId="21" xfId="44" applyNumberFormat="1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3" borderId="2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15" fillId="0" borderId="31" xfId="0" applyFont="1" applyFill="1" applyBorder="1" applyAlignment="1">
      <alignment vertical="top" wrapText="1"/>
    </xf>
    <xf numFmtId="0" fontId="15" fillId="0" borderId="32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vertical="top" wrapText="1"/>
    </xf>
    <xf numFmtId="0" fontId="0" fillId="0" borderId="34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7" fillId="24" borderId="35" xfId="0" applyFont="1" applyFill="1" applyBorder="1" applyAlignment="1">
      <alignment horizontal="right"/>
    </xf>
    <xf numFmtId="0" fontId="7" fillId="24" borderId="26" xfId="0" applyFont="1" applyFill="1" applyBorder="1" applyAlignment="1">
      <alignment horizontal="right"/>
    </xf>
    <xf numFmtId="0" fontId="7" fillId="24" borderId="36" xfId="0" applyFont="1" applyFill="1" applyBorder="1" applyAlignment="1">
      <alignment horizontal="right"/>
    </xf>
    <xf numFmtId="164" fontId="7" fillId="24" borderId="37" xfId="44" applyFont="1" applyFill="1" applyBorder="1" applyAlignment="1">
      <alignment horizontal="center"/>
    </xf>
    <xf numFmtId="164" fontId="7" fillId="24" borderId="26" xfId="44" applyFont="1" applyFill="1" applyBorder="1" applyAlignment="1">
      <alignment horizontal="center"/>
    </xf>
    <xf numFmtId="164" fontId="7" fillId="24" borderId="36" xfId="44" applyFont="1" applyFill="1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7" fillId="3" borderId="35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right"/>
    </xf>
    <xf numFmtId="0" fontId="7" fillId="3" borderId="36" xfId="0" applyFont="1" applyFill="1" applyBorder="1" applyAlignment="1">
      <alignment horizontal="right"/>
    </xf>
    <xf numFmtId="164" fontId="7" fillId="3" borderId="37" xfId="44" applyFont="1" applyFill="1" applyBorder="1" applyAlignment="1">
      <alignment horizontal="center"/>
    </xf>
    <xf numFmtId="164" fontId="7" fillId="3" borderId="26" xfId="44" applyFont="1" applyFill="1" applyBorder="1" applyAlignment="1">
      <alignment horizontal="center"/>
    </xf>
    <xf numFmtId="164" fontId="7" fillId="3" borderId="36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">
      <selection activeCell="A58" sqref="A58:I58"/>
    </sheetView>
  </sheetViews>
  <sheetFormatPr defaultColWidth="9.140625" defaultRowHeight="15"/>
  <cols>
    <col min="1" max="1" width="9.140625" style="1" customWidth="1"/>
    <col min="2" max="2" width="74.7109375" style="2" customWidth="1"/>
    <col min="3" max="3" width="13.421875" style="1" customWidth="1"/>
    <col min="4" max="4" width="12.8515625" style="1" customWidth="1"/>
    <col min="5" max="6" width="14.140625" style="1" hidden="1" customWidth="1"/>
    <col min="7" max="7" width="14.00390625" style="0" customWidth="1"/>
    <col min="8" max="8" width="17.140625" style="0" customWidth="1"/>
    <col min="9" max="9" width="18.421875" style="0" customWidth="1"/>
  </cols>
  <sheetData>
    <row r="1" spans="3:9" ht="15.75">
      <c r="C1" s="3"/>
      <c r="I1" s="4" t="s">
        <v>0</v>
      </c>
    </row>
    <row r="2" spans="1:9" ht="18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6" ht="15.75">
      <c r="A3" s="5" t="s">
        <v>2</v>
      </c>
      <c r="B3"/>
      <c r="C3"/>
      <c r="D3"/>
      <c r="E3"/>
      <c r="F3"/>
    </row>
    <row r="4" spans="1:9" ht="17.25">
      <c r="A4" s="72" t="s">
        <v>3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3" t="s">
        <v>4</v>
      </c>
      <c r="B5" s="73"/>
      <c r="C5" s="73"/>
      <c r="D5" s="73"/>
      <c r="E5" s="73"/>
      <c r="F5" s="73"/>
      <c r="G5" s="73"/>
      <c r="H5" s="73"/>
      <c r="I5" s="73"/>
    </row>
    <row r="6" spans="1:6" ht="15">
      <c r="A6"/>
      <c r="B6"/>
      <c r="C6"/>
      <c r="D6"/>
      <c r="E6"/>
      <c r="F6"/>
    </row>
    <row r="7" spans="1:9" ht="15.75">
      <c r="A7" s="74"/>
      <c r="B7" s="74"/>
      <c r="C7" s="74"/>
      <c r="D7" s="74"/>
      <c r="E7" s="74"/>
      <c r="F7" s="74"/>
      <c r="G7" s="74"/>
      <c r="H7" s="74"/>
      <c r="I7" s="74"/>
    </row>
    <row r="8" spans="1:6" ht="15">
      <c r="A8" s="6" t="s">
        <v>5</v>
      </c>
      <c r="B8" s="6"/>
      <c r="C8" s="6"/>
      <c r="D8" s="6"/>
      <c r="E8" s="6"/>
      <c r="F8" s="6"/>
    </row>
    <row r="9" spans="1:9" ht="15.75">
      <c r="A9" s="70"/>
      <c r="B9" s="70"/>
      <c r="C9" s="70"/>
      <c r="D9" s="70"/>
      <c r="E9" s="70"/>
      <c r="F9" s="70"/>
      <c r="G9" s="70"/>
      <c r="H9" s="70"/>
      <c r="I9" s="70"/>
    </row>
    <row r="10" spans="1:6" ht="15">
      <c r="A10" s="6" t="s">
        <v>6</v>
      </c>
      <c r="B10" s="6"/>
      <c r="C10" s="6"/>
      <c r="D10" s="6"/>
      <c r="E10" s="6"/>
      <c r="F10" s="6"/>
    </row>
    <row r="11" spans="1:6" ht="15.75">
      <c r="A11" s="70"/>
      <c r="B11" s="70"/>
      <c r="C11" s="70"/>
      <c r="D11" s="70"/>
      <c r="E11" s="70"/>
      <c r="F11" s="70"/>
    </row>
    <row r="12" spans="1:9" ht="15">
      <c r="A12" s="6" t="s">
        <v>7</v>
      </c>
      <c r="B12" s="6"/>
      <c r="C12" s="6"/>
      <c r="D12" s="6"/>
      <c r="E12" s="6"/>
      <c r="F12" s="6"/>
      <c r="G12" s="6"/>
      <c r="H12" s="6"/>
      <c r="I12" s="6"/>
    </row>
    <row r="13" spans="1:9" ht="15.75">
      <c r="A13" s="70"/>
      <c r="B13" s="70"/>
      <c r="C13" s="70"/>
      <c r="D13" s="70"/>
      <c r="E13" s="70"/>
      <c r="F13" s="70"/>
      <c r="G13" s="70"/>
      <c r="H13" s="70"/>
      <c r="I13" s="70"/>
    </row>
    <row r="14" spans="1:6" ht="15">
      <c r="A14" s="6" t="s">
        <v>8</v>
      </c>
      <c r="B14" s="6"/>
      <c r="C14" s="6"/>
      <c r="D14" s="6"/>
      <c r="E14" s="6"/>
      <c r="F14" s="6"/>
    </row>
    <row r="15" spans="1:6" ht="15">
      <c r="A15"/>
      <c r="B15"/>
      <c r="C15"/>
      <c r="D15"/>
      <c r="E15"/>
      <c r="F15"/>
    </row>
    <row r="16" spans="1:9" ht="15.75">
      <c r="A16" s="78" t="s">
        <v>9</v>
      </c>
      <c r="B16" s="78"/>
      <c r="C16" s="78"/>
      <c r="D16" s="78"/>
      <c r="E16" s="78"/>
      <c r="F16" s="78"/>
      <c r="G16" s="78"/>
      <c r="H16" s="78"/>
      <c r="I16" s="78"/>
    </row>
    <row r="17" spans="1:6" ht="15.75">
      <c r="A17" s="7"/>
      <c r="B17"/>
      <c r="C17"/>
      <c r="D17"/>
      <c r="E17"/>
      <c r="F17"/>
    </row>
    <row r="18" spans="1:9" ht="15.75">
      <c r="A18" s="79" t="s">
        <v>10</v>
      </c>
      <c r="B18" s="79"/>
      <c r="C18" s="79"/>
      <c r="D18" s="79"/>
      <c r="E18" s="79"/>
      <c r="F18" s="79"/>
      <c r="G18" s="79"/>
      <c r="H18" s="79"/>
      <c r="I18" s="79"/>
    </row>
    <row r="19" spans="1:9" ht="35.25" customHeight="1">
      <c r="A19" s="79" t="s">
        <v>11</v>
      </c>
      <c r="B19" s="79"/>
      <c r="C19" s="79"/>
      <c r="D19" s="79"/>
      <c r="E19" s="79"/>
      <c r="F19" s="79"/>
      <c r="G19" s="79"/>
      <c r="H19" s="79"/>
      <c r="I19" s="79"/>
    </row>
    <row r="20" spans="1:6" ht="15.75">
      <c r="A20" s="80" t="s">
        <v>12</v>
      </c>
      <c r="B20" s="80"/>
      <c r="C20" s="80"/>
      <c r="D20" s="80"/>
      <c r="E20" s="80"/>
      <c r="F20" s="80"/>
    </row>
    <row r="21" spans="1:6" ht="15.75">
      <c r="A21" s="79" t="s">
        <v>13</v>
      </c>
      <c r="B21" s="79"/>
      <c r="C21" s="79"/>
      <c r="D21" s="79"/>
      <c r="E21" s="79"/>
      <c r="F21" s="79"/>
    </row>
    <row r="22" spans="1:9" ht="31.5" customHeight="1">
      <c r="A22" s="78" t="s">
        <v>14</v>
      </c>
      <c r="B22" s="78"/>
      <c r="C22" s="78"/>
      <c r="D22" s="78"/>
      <c r="E22" s="78"/>
      <c r="F22" s="78"/>
      <c r="G22" s="78"/>
      <c r="H22" s="78"/>
      <c r="I22" s="78"/>
    </row>
    <row r="23" spans="1:6" ht="16.5" thickBot="1">
      <c r="A23" s="8"/>
      <c r="B23" s="8"/>
      <c r="C23" s="8"/>
      <c r="D23" s="8"/>
      <c r="E23" s="8"/>
      <c r="F23" s="8"/>
    </row>
    <row r="24" spans="1:15" ht="60.75" thickBot="1">
      <c r="A24" s="9" t="s">
        <v>15</v>
      </c>
      <c r="B24" s="10" t="s">
        <v>16</v>
      </c>
      <c r="C24" s="10" t="s">
        <v>17</v>
      </c>
      <c r="D24" s="11" t="s">
        <v>18</v>
      </c>
      <c r="E24" s="12" t="s">
        <v>19</v>
      </c>
      <c r="F24" s="12" t="s">
        <v>20</v>
      </c>
      <c r="G24" s="10" t="s">
        <v>21</v>
      </c>
      <c r="H24" s="10" t="s">
        <v>22</v>
      </c>
      <c r="I24" s="11" t="s">
        <v>23</v>
      </c>
      <c r="O24" s="13"/>
    </row>
    <row r="25" spans="1:9" ht="16.5" thickBot="1" thickTop="1">
      <c r="A25" s="14"/>
      <c r="B25" s="15" t="s">
        <v>24</v>
      </c>
      <c r="C25" s="16"/>
      <c r="D25" s="17"/>
      <c r="E25" s="18"/>
      <c r="F25" s="18"/>
      <c r="G25" s="81"/>
      <c r="H25" s="81"/>
      <c r="I25" s="82"/>
    </row>
    <row r="26" spans="1:9" ht="15.75" thickTop="1">
      <c r="A26" s="19">
        <v>1</v>
      </c>
      <c r="B26" s="20" t="s">
        <v>25</v>
      </c>
      <c r="C26" s="21" t="s">
        <v>26</v>
      </c>
      <c r="D26" s="22">
        <v>10</v>
      </c>
      <c r="E26" s="23">
        <v>70</v>
      </c>
      <c r="F26" s="23">
        <f>D26*E26</f>
        <v>700</v>
      </c>
      <c r="G26" s="24"/>
      <c r="H26" s="24">
        <f>G26*10</f>
        <v>0</v>
      </c>
      <c r="I26" s="25">
        <f>H26*60</f>
        <v>0</v>
      </c>
    </row>
    <row r="27" spans="1:9" ht="15">
      <c r="A27" s="26">
        <v>2</v>
      </c>
      <c r="B27" s="27" t="s">
        <v>27</v>
      </c>
      <c r="C27" s="28" t="s">
        <v>26</v>
      </c>
      <c r="D27" s="29">
        <v>10</v>
      </c>
      <c r="E27" s="23">
        <v>70</v>
      </c>
      <c r="F27" s="23">
        <f>D27*E27</f>
        <v>700</v>
      </c>
      <c r="G27" s="30"/>
      <c r="H27" s="24">
        <f>G27*10</f>
        <v>0</v>
      </c>
      <c r="I27" s="25">
        <f>H27*60</f>
        <v>0</v>
      </c>
    </row>
    <row r="28" spans="1:9" ht="15">
      <c r="A28" s="26">
        <v>3</v>
      </c>
      <c r="B28" s="31" t="s">
        <v>28</v>
      </c>
      <c r="C28" s="28"/>
      <c r="D28" s="29"/>
      <c r="E28" s="23"/>
      <c r="F28" s="23"/>
      <c r="G28" s="32"/>
      <c r="H28" s="32"/>
      <c r="I28" s="33"/>
    </row>
    <row r="29" spans="1:9" ht="30">
      <c r="A29" s="26" t="s">
        <v>29</v>
      </c>
      <c r="B29" s="27" t="s">
        <v>30</v>
      </c>
      <c r="C29" s="28" t="s">
        <v>26</v>
      </c>
      <c r="D29" s="29">
        <v>16</v>
      </c>
      <c r="E29" s="23"/>
      <c r="F29" s="23"/>
      <c r="G29" s="30"/>
      <c r="H29" s="32"/>
      <c r="I29" s="34">
        <f>G29*16</f>
        <v>0</v>
      </c>
    </row>
    <row r="30" spans="1:9" ht="31.5">
      <c r="A30" s="26" t="s">
        <v>31</v>
      </c>
      <c r="B30" s="35" t="s">
        <v>32</v>
      </c>
      <c r="C30" s="28" t="s">
        <v>26</v>
      </c>
      <c r="D30" s="29">
        <v>11</v>
      </c>
      <c r="E30" s="23"/>
      <c r="F30" s="23"/>
      <c r="G30" s="30"/>
      <c r="H30" s="32"/>
      <c r="I30" s="34">
        <f>G30*11</f>
        <v>0</v>
      </c>
    </row>
    <row r="31" spans="1:9" ht="45">
      <c r="A31" s="36" t="s">
        <v>33</v>
      </c>
      <c r="B31" s="37" t="s">
        <v>34</v>
      </c>
      <c r="C31" s="38" t="s">
        <v>26</v>
      </c>
      <c r="D31" s="39">
        <v>11</v>
      </c>
      <c r="E31" s="23"/>
      <c r="F31" s="23"/>
      <c r="G31" s="40"/>
      <c r="H31" s="41"/>
      <c r="I31" s="42">
        <f>G31*11</f>
        <v>0</v>
      </c>
    </row>
    <row r="32" spans="1:9" ht="17.25" customHeight="1">
      <c r="A32" s="75" t="s">
        <v>35</v>
      </c>
      <c r="B32" s="76"/>
      <c r="C32" s="76"/>
      <c r="D32" s="76"/>
      <c r="E32" s="76"/>
      <c r="F32" s="76"/>
      <c r="G32" s="76"/>
      <c r="H32" s="76"/>
      <c r="I32" s="77"/>
    </row>
    <row r="33" spans="1:9" ht="24.75" customHeight="1">
      <c r="A33" s="83" t="s">
        <v>36</v>
      </c>
      <c r="B33" s="84"/>
      <c r="C33" s="84"/>
      <c r="D33" s="84"/>
      <c r="E33" s="84"/>
      <c r="F33" s="84"/>
      <c r="G33" s="84"/>
      <c r="H33" s="84"/>
      <c r="I33" s="85"/>
    </row>
    <row r="34" spans="1:9" ht="24.75" customHeight="1">
      <c r="A34" s="75" t="s">
        <v>37</v>
      </c>
      <c r="B34" s="76"/>
      <c r="C34" s="76"/>
      <c r="D34" s="76"/>
      <c r="E34" s="76"/>
      <c r="F34" s="76"/>
      <c r="G34" s="76"/>
      <c r="H34" s="76"/>
      <c r="I34" s="77"/>
    </row>
    <row r="35" spans="1:9" ht="17.25" customHeight="1">
      <c r="A35" s="75" t="s">
        <v>38</v>
      </c>
      <c r="B35" s="76"/>
      <c r="C35" s="76"/>
      <c r="D35" s="76"/>
      <c r="E35" s="76"/>
      <c r="F35" s="76"/>
      <c r="G35" s="76"/>
      <c r="H35" s="76"/>
      <c r="I35" s="77"/>
    </row>
    <row r="36" spans="1:9" ht="17.25" customHeight="1">
      <c r="A36" s="75" t="s">
        <v>39</v>
      </c>
      <c r="B36" s="76"/>
      <c r="C36" s="76"/>
      <c r="D36" s="76"/>
      <c r="E36" s="76"/>
      <c r="F36" s="76"/>
      <c r="G36" s="76"/>
      <c r="H36" s="76"/>
      <c r="I36" s="77"/>
    </row>
    <row r="37" spans="1:9" ht="24.75" customHeight="1">
      <c r="A37" s="75" t="s">
        <v>40</v>
      </c>
      <c r="B37" s="76"/>
      <c r="C37" s="76"/>
      <c r="D37" s="76"/>
      <c r="E37" s="76"/>
      <c r="F37" s="76"/>
      <c r="G37" s="76"/>
      <c r="H37" s="76"/>
      <c r="I37" s="77"/>
    </row>
    <row r="38" spans="1:9" ht="24.75" customHeight="1">
      <c r="A38" s="88" t="s">
        <v>41</v>
      </c>
      <c r="B38" s="89"/>
      <c r="C38" s="89"/>
      <c r="D38" s="89"/>
      <c r="E38" s="89"/>
      <c r="F38" s="89"/>
      <c r="G38" s="89"/>
      <c r="H38" s="89"/>
      <c r="I38" s="90"/>
    </row>
    <row r="39" spans="1:9" ht="16.5" customHeight="1" thickBot="1">
      <c r="A39" s="91" t="s">
        <v>42</v>
      </c>
      <c r="B39" s="92"/>
      <c r="C39" s="92"/>
      <c r="D39" s="92"/>
      <c r="E39" s="92"/>
      <c r="F39" s="92"/>
      <c r="G39" s="92"/>
      <c r="H39" s="92"/>
      <c r="I39" s="93"/>
    </row>
    <row r="40" spans="1:9" ht="20.25" thickBot="1">
      <c r="A40" s="94" t="s">
        <v>43</v>
      </c>
      <c r="B40" s="95"/>
      <c r="C40" s="95"/>
      <c r="D40" s="96"/>
      <c r="E40" s="43">
        <v>1</v>
      </c>
      <c r="F40" s="44">
        <f>D40*E40</f>
        <v>0</v>
      </c>
      <c r="G40" s="97">
        <f>I26+I27+I29+I30+I31</f>
        <v>0</v>
      </c>
      <c r="H40" s="98"/>
      <c r="I40" s="99"/>
    </row>
    <row r="41" spans="1:9" ht="45.75" thickBot="1">
      <c r="A41" s="45"/>
      <c r="B41" s="46" t="s">
        <v>44</v>
      </c>
      <c r="C41" s="47"/>
      <c r="D41" s="48"/>
      <c r="E41" s="49"/>
      <c r="F41" s="23"/>
      <c r="G41" s="50" t="s">
        <v>45</v>
      </c>
      <c r="H41" s="51"/>
      <c r="I41" s="52" t="s">
        <v>46</v>
      </c>
    </row>
    <row r="42" spans="1:9" ht="45.75" thickTop="1">
      <c r="A42" s="53">
        <v>1</v>
      </c>
      <c r="B42" s="20" t="s">
        <v>47</v>
      </c>
      <c r="C42" s="100" t="s">
        <v>48</v>
      </c>
      <c r="D42" s="101"/>
      <c r="E42" s="49"/>
      <c r="F42" s="23"/>
      <c r="G42" s="30"/>
      <c r="H42" s="54"/>
      <c r="I42" s="34">
        <f aca="true" t="shared" si="0" ref="I42:I47">G42*11</f>
        <v>0</v>
      </c>
    </row>
    <row r="43" spans="1:9" ht="47.25">
      <c r="A43" s="55">
        <v>2</v>
      </c>
      <c r="B43" s="35" t="s">
        <v>49</v>
      </c>
      <c r="C43" s="86" t="s">
        <v>48</v>
      </c>
      <c r="D43" s="87"/>
      <c r="E43" s="49"/>
      <c r="F43" s="23"/>
      <c r="G43" s="30"/>
      <c r="H43" s="32"/>
      <c r="I43" s="34">
        <f t="shared" si="0"/>
        <v>0</v>
      </c>
    </row>
    <row r="44" spans="1:9" ht="30">
      <c r="A44" s="55">
        <v>3</v>
      </c>
      <c r="B44" s="27" t="s">
        <v>50</v>
      </c>
      <c r="C44" s="86" t="s">
        <v>48</v>
      </c>
      <c r="D44" s="87"/>
      <c r="E44" s="49"/>
      <c r="F44" s="23"/>
      <c r="G44" s="30"/>
      <c r="H44" s="32"/>
      <c r="I44" s="34">
        <f t="shared" si="0"/>
        <v>0</v>
      </c>
    </row>
    <row r="45" spans="1:9" ht="30">
      <c r="A45" s="55">
        <v>4</v>
      </c>
      <c r="B45" s="27" t="s">
        <v>51</v>
      </c>
      <c r="C45" s="86" t="s">
        <v>48</v>
      </c>
      <c r="D45" s="87"/>
      <c r="E45" s="49"/>
      <c r="F45" s="23"/>
      <c r="G45" s="30"/>
      <c r="H45" s="32"/>
      <c r="I45" s="34">
        <f t="shared" si="0"/>
        <v>0</v>
      </c>
    </row>
    <row r="46" spans="1:9" ht="60">
      <c r="A46" s="55">
        <v>5</v>
      </c>
      <c r="B46" s="27" t="s">
        <v>52</v>
      </c>
      <c r="C46" s="86" t="s">
        <v>48</v>
      </c>
      <c r="D46" s="87"/>
      <c r="E46" s="49"/>
      <c r="F46" s="23"/>
      <c r="G46" s="30"/>
      <c r="H46" s="32"/>
      <c r="I46" s="34">
        <f t="shared" si="0"/>
        <v>0</v>
      </c>
    </row>
    <row r="47" spans="1:9" ht="45">
      <c r="A47" s="55">
        <v>6</v>
      </c>
      <c r="B47" s="27" t="s">
        <v>53</v>
      </c>
      <c r="C47" s="86" t="s">
        <v>48</v>
      </c>
      <c r="D47" s="87"/>
      <c r="E47" s="49"/>
      <c r="F47" s="23"/>
      <c r="G47" s="30"/>
      <c r="H47" s="32"/>
      <c r="I47" s="34">
        <f t="shared" si="0"/>
        <v>0</v>
      </c>
    </row>
    <row r="48" spans="1:9" ht="150">
      <c r="A48" s="55">
        <v>7</v>
      </c>
      <c r="B48" s="27" t="s">
        <v>54</v>
      </c>
      <c r="C48" s="56" t="s">
        <v>26</v>
      </c>
      <c r="D48" s="57">
        <v>100</v>
      </c>
      <c r="E48" s="49"/>
      <c r="F48" s="23"/>
      <c r="G48" s="30"/>
      <c r="H48" s="32"/>
      <c r="I48" s="34">
        <f>G48*100</f>
        <v>0</v>
      </c>
    </row>
    <row r="49" spans="1:9" ht="30">
      <c r="A49" s="55">
        <v>8</v>
      </c>
      <c r="B49" s="27" t="s">
        <v>55</v>
      </c>
      <c r="C49" s="56" t="s">
        <v>26</v>
      </c>
      <c r="D49" s="57">
        <v>100</v>
      </c>
      <c r="E49" s="49"/>
      <c r="F49" s="23"/>
      <c r="G49" s="30"/>
      <c r="H49" s="32"/>
      <c r="I49" s="34">
        <f>G49*100</f>
        <v>0</v>
      </c>
    </row>
    <row r="50" spans="1:9" ht="15">
      <c r="A50" s="55">
        <v>9</v>
      </c>
      <c r="B50" s="58" t="s">
        <v>56</v>
      </c>
      <c r="C50" s="56" t="s">
        <v>26</v>
      </c>
      <c r="D50" s="57">
        <v>100</v>
      </c>
      <c r="E50" s="49"/>
      <c r="F50" s="23"/>
      <c r="G50" s="30"/>
      <c r="H50" s="32"/>
      <c r="I50" s="34">
        <f>G50*100</f>
        <v>0</v>
      </c>
    </row>
    <row r="51" spans="1:9" ht="15">
      <c r="A51" s="55">
        <v>10</v>
      </c>
      <c r="B51" s="27" t="s">
        <v>57</v>
      </c>
      <c r="C51" s="86" t="s">
        <v>48</v>
      </c>
      <c r="D51" s="87"/>
      <c r="E51" s="49"/>
      <c r="F51" s="23"/>
      <c r="G51" s="30"/>
      <c r="H51" s="32"/>
      <c r="I51" s="34">
        <f>G51*11</f>
        <v>0</v>
      </c>
    </row>
    <row r="52" spans="1:9" ht="15">
      <c r="A52" s="55">
        <v>11</v>
      </c>
      <c r="B52" s="27" t="s">
        <v>58</v>
      </c>
      <c r="C52" s="86" t="s">
        <v>48</v>
      </c>
      <c r="D52" s="87"/>
      <c r="E52" s="49"/>
      <c r="F52" s="23"/>
      <c r="G52" s="30"/>
      <c r="H52" s="32"/>
      <c r="I52" s="34">
        <f>G52*11</f>
        <v>0</v>
      </c>
    </row>
    <row r="53" spans="1:9" ht="30">
      <c r="A53" s="26">
        <v>12</v>
      </c>
      <c r="B53" s="27" t="s">
        <v>59</v>
      </c>
      <c r="C53" s="28" t="s">
        <v>26</v>
      </c>
      <c r="D53" s="29">
        <v>75</v>
      </c>
      <c r="E53" s="49">
        <v>0.2</v>
      </c>
      <c r="F53" s="23">
        <f>D53*E53</f>
        <v>15</v>
      </c>
      <c r="G53" s="30"/>
      <c r="H53" s="32"/>
      <c r="I53" s="34">
        <f>G53*75</f>
        <v>0</v>
      </c>
    </row>
    <row r="54" spans="1:9" ht="30">
      <c r="A54" s="26">
        <v>13</v>
      </c>
      <c r="B54" s="27" t="s">
        <v>60</v>
      </c>
      <c r="C54" s="102"/>
      <c r="D54" s="103"/>
      <c r="E54" s="49">
        <v>1</v>
      </c>
      <c r="F54" s="23">
        <f>D54*E54</f>
        <v>0</v>
      </c>
      <c r="G54" s="30"/>
      <c r="H54" s="32"/>
      <c r="I54" s="34">
        <f>G54</f>
        <v>0</v>
      </c>
    </row>
    <row r="55" spans="1:9" ht="75">
      <c r="A55" s="26">
        <v>14</v>
      </c>
      <c r="B55" s="27" t="s">
        <v>61</v>
      </c>
      <c r="C55" s="28" t="s">
        <v>26</v>
      </c>
      <c r="D55" s="29">
        <v>1</v>
      </c>
      <c r="E55" s="49">
        <v>10</v>
      </c>
      <c r="F55" s="23">
        <f>D55*E55</f>
        <v>10</v>
      </c>
      <c r="G55" s="30"/>
      <c r="H55" s="32"/>
      <c r="I55" s="34">
        <f>G55</f>
        <v>0</v>
      </c>
    </row>
    <row r="56" spans="1:9" ht="45">
      <c r="A56" s="26">
        <v>15</v>
      </c>
      <c r="B56" s="27" t="s">
        <v>62</v>
      </c>
      <c r="C56" s="28" t="s">
        <v>26</v>
      </c>
      <c r="D56" s="29">
        <v>100</v>
      </c>
      <c r="E56" s="49"/>
      <c r="F56" s="23"/>
      <c r="G56" s="30"/>
      <c r="H56" s="32"/>
      <c r="I56" s="34">
        <f>G56*100</f>
        <v>0</v>
      </c>
    </row>
    <row r="57" spans="1:9" ht="30">
      <c r="A57" s="36">
        <v>16</v>
      </c>
      <c r="B57" s="37" t="s">
        <v>63</v>
      </c>
      <c r="C57" s="38" t="s">
        <v>26</v>
      </c>
      <c r="D57" s="39">
        <v>1</v>
      </c>
      <c r="E57" s="49"/>
      <c r="F57" s="23"/>
      <c r="G57" s="40"/>
      <c r="H57" s="41"/>
      <c r="I57" s="42">
        <f>G57*100</f>
        <v>0</v>
      </c>
    </row>
    <row r="58" spans="1:9" ht="21" customHeight="1" thickBot="1">
      <c r="A58" s="104" t="s">
        <v>64</v>
      </c>
      <c r="B58" s="105"/>
      <c r="C58" s="105"/>
      <c r="D58" s="105"/>
      <c r="E58" s="105"/>
      <c r="F58" s="105"/>
      <c r="G58" s="105"/>
      <c r="H58" s="105"/>
      <c r="I58" s="106"/>
    </row>
    <row r="59" spans="1:9" ht="20.25" thickBot="1">
      <c r="A59" s="94" t="s">
        <v>65</v>
      </c>
      <c r="B59" s="95"/>
      <c r="C59" s="95"/>
      <c r="D59" s="96"/>
      <c r="E59" s="59"/>
      <c r="F59" s="59"/>
      <c r="G59" s="97">
        <f>I42+I43+I44+I45+I46+I47+I48+I49+I50+I51+I52+I53+I54+I55+I56+I57</f>
        <v>0</v>
      </c>
      <c r="H59" s="98"/>
      <c r="I59" s="99"/>
    </row>
    <row r="60" spans="1:9" ht="45.75" thickBot="1">
      <c r="A60" s="45"/>
      <c r="B60" s="46" t="s">
        <v>66</v>
      </c>
      <c r="C60" s="47"/>
      <c r="D60" s="48"/>
      <c r="E60" s="49"/>
      <c r="F60" s="23"/>
      <c r="G60" s="50" t="s">
        <v>67</v>
      </c>
      <c r="H60" s="60"/>
      <c r="I60" s="52" t="s">
        <v>68</v>
      </c>
    </row>
    <row r="61" spans="1:9" ht="45.75" thickTop="1">
      <c r="A61" s="19">
        <v>1</v>
      </c>
      <c r="B61" s="61" t="s">
        <v>69</v>
      </c>
      <c r="C61" s="21" t="s">
        <v>70</v>
      </c>
      <c r="D61" s="22">
        <v>400</v>
      </c>
      <c r="E61" s="23">
        <v>1.5</v>
      </c>
      <c r="F61" s="23">
        <f>(D61*E61)+(2*60)</f>
        <v>720</v>
      </c>
      <c r="G61" s="30"/>
      <c r="H61" s="62"/>
      <c r="I61" s="34"/>
    </row>
    <row r="62" spans="1:9" ht="60">
      <c r="A62" s="26">
        <v>2</v>
      </c>
      <c r="B62" s="27" t="s">
        <v>71</v>
      </c>
      <c r="C62" s="28" t="s">
        <v>70</v>
      </c>
      <c r="D62" s="29">
        <v>60</v>
      </c>
      <c r="E62" s="23">
        <v>1.5</v>
      </c>
      <c r="F62" s="23">
        <f>(D62*E62)+60</f>
        <v>150</v>
      </c>
      <c r="G62" s="30"/>
      <c r="H62" s="62"/>
      <c r="I62" s="34"/>
    </row>
    <row r="63" spans="1:14" ht="45">
      <c r="A63" s="26">
        <v>3</v>
      </c>
      <c r="B63" s="63" t="s">
        <v>72</v>
      </c>
      <c r="C63" s="28" t="s">
        <v>70</v>
      </c>
      <c r="D63" s="29">
        <v>180</v>
      </c>
      <c r="E63" s="23">
        <v>1.5</v>
      </c>
      <c r="F63" s="23">
        <f>(D63*E63)+60</f>
        <v>330</v>
      </c>
      <c r="G63" s="30"/>
      <c r="H63" s="62"/>
      <c r="I63" s="34"/>
      <c r="N63" s="64"/>
    </row>
    <row r="64" spans="1:9" ht="60">
      <c r="A64" s="26">
        <v>4</v>
      </c>
      <c r="B64" s="65" t="s">
        <v>73</v>
      </c>
      <c r="C64" s="28" t="s">
        <v>70</v>
      </c>
      <c r="D64" s="29">
        <v>110</v>
      </c>
      <c r="E64" s="23">
        <v>1.5</v>
      </c>
      <c r="F64" s="23">
        <f>(D64*E64)+60</f>
        <v>225</v>
      </c>
      <c r="G64" s="30"/>
      <c r="H64" s="62"/>
      <c r="I64" s="34"/>
    </row>
    <row r="65" spans="1:9" ht="45">
      <c r="A65" s="36">
        <v>5</v>
      </c>
      <c r="B65" s="66" t="s">
        <v>74</v>
      </c>
      <c r="C65" s="38" t="s">
        <v>70</v>
      </c>
      <c r="D65" s="39">
        <v>400</v>
      </c>
      <c r="E65" s="49"/>
      <c r="F65" s="23">
        <f>SUM(F26:F64)</f>
        <v>2850</v>
      </c>
      <c r="G65" s="40"/>
      <c r="H65" s="62"/>
      <c r="I65" s="42"/>
    </row>
    <row r="66" spans="1:9" ht="33.75" customHeight="1">
      <c r="A66" s="107" t="s">
        <v>75</v>
      </c>
      <c r="B66" s="108"/>
      <c r="C66" s="108"/>
      <c r="D66" s="108"/>
      <c r="E66" s="108"/>
      <c r="F66" s="108"/>
      <c r="G66" s="108"/>
      <c r="H66" s="108"/>
      <c r="I66" s="109"/>
    </row>
    <row r="67" spans="1:9" ht="24" customHeight="1" thickBot="1">
      <c r="A67" s="110" t="s">
        <v>76</v>
      </c>
      <c r="B67" s="111"/>
      <c r="C67" s="111"/>
      <c r="D67" s="111"/>
      <c r="E67" s="111"/>
      <c r="F67" s="111"/>
      <c r="G67" s="111"/>
      <c r="H67" s="111"/>
      <c r="I67" s="112"/>
    </row>
    <row r="68" spans="1:9" ht="20.25" thickBot="1">
      <c r="A68" s="94" t="s">
        <v>77</v>
      </c>
      <c r="B68" s="95"/>
      <c r="C68" s="95"/>
      <c r="D68" s="96"/>
      <c r="E68" s="59"/>
      <c r="F68" s="59"/>
      <c r="G68" s="97">
        <f>I61+I62+I63+I64+I65</f>
        <v>0</v>
      </c>
      <c r="H68" s="98"/>
      <c r="I68" s="99"/>
    </row>
    <row r="69" spans="1:9" ht="20.25" thickBot="1">
      <c r="A69" s="113" t="s">
        <v>78</v>
      </c>
      <c r="B69" s="114"/>
      <c r="C69" s="114"/>
      <c r="D69" s="115"/>
      <c r="E69" s="67"/>
      <c r="F69" s="67"/>
      <c r="G69" s="116">
        <f>G68+G40+G59</f>
        <v>0</v>
      </c>
      <c r="H69" s="117"/>
      <c r="I69" s="118"/>
    </row>
    <row r="72" spans="2:7" s="1" customFormat="1" ht="15">
      <c r="B72" s="68" t="s">
        <v>79</v>
      </c>
      <c r="G72" s="1" t="s">
        <v>80</v>
      </c>
    </row>
    <row r="73" spans="2:7" s="1" customFormat="1" ht="15.75">
      <c r="B73" s="69" t="s">
        <v>81</v>
      </c>
      <c r="G73"/>
    </row>
  </sheetData>
  <sheetProtection/>
  <mergeCells count="42">
    <mergeCell ref="A68:D68"/>
    <mergeCell ref="G68:I68"/>
    <mergeCell ref="A69:D69"/>
    <mergeCell ref="G69:I69"/>
    <mergeCell ref="A59:D59"/>
    <mergeCell ref="G59:I59"/>
    <mergeCell ref="A66:I66"/>
    <mergeCell ref="A67:I67"/>
    <mergeCell ref="C51:D51"/>
    <mergeCell ref="C52:D52"/>
    <mergeCell ref="C54:D54"/>
    <mergeCell ref="A58:I58"/>
    <mergeCell ref="C43:D43"/>
    <mergeCell ref="C44:D44"/>
    <mergeCell ref="C45:D45"/>
    <mergeCell ref="C46:D46"/>
    <mergeCell ref="A33:I33"/>
    <mergeCell ref="A34:I34"/>
    <mergeCell ref="C47:D47"/>
    <mergeCell ref="A36:I36"/>
    <mergeCell ref="A37:I37"/>
    <mergeCell ref="A38:I38"/>
    <mergeCell ref="A39:I39"/>
    <mergeCell ref="A40:D40"/>
    <mergeCell ref="G40:I40"/>
    <mergeCell ref="C42:D42"/>
    <mergeCell ref="A35:I35"/>
    <mergeCell ref="A13:I13"/>
    <mergeCell ref="A16:I16"/>
    <mergeCell ref="A18:I18"/>
    <mergeCell ref="A19:I19"/>
    <mergeCell ref="A20:F20"/>
    <mergeCell ref="A21:F21"/>
    <mergeCell ref="A22:I22"/>
    <mergeCell ref="G25:I25"/>
    <mergeCell ref="A32:I32"/>
    <mergeCell ref="A11:F11"/>
    <mergeCell ref="A2:I2"/>
    <mergeCell ref="A4:I4"/>
    <mergeCell ref="A5:I5"/>
    <mergeCell ref="A7:I7"/>
    <mergeCell ref="A9:I9"/>
  </mergeCells>
  <printOptions/>
  <pageMargins left="0.11811023622047245" right="0.11811023622047245" top="0.15748031496062992" bottom="0.11811023622047245" header="0" footer="0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FO_2</dc:creator>
  <cp:keywords/>
  <dc:description/>
  <cp:lastModifiedBy>Sofia University</cp:lastModifiedBy>
  <cp:lastPrinted>2014-02-27T16:02:27Z</cp:lastPrinted>
  <dcterms:created xsi:type="dcterms:W3CDTF">2014-02-27T15:08:06Z</dcterms:created>
  <dcterms:modified xsi:type="dcterms:W3CDTF">2014-02-28T10:46:36Z</dcterms:modified>
  <cp:category/>
  <cp:version/>
  <cp:contentType/>
  <cp:contentStatus/>
</cp:coreProperties>
</file>