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<sst xmlns="http://schemas.openxmlformats.org/spreadsheetml/2006/main" count="417" uniqueCount="149">
  <si>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</si>
  <si>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</si>
  <si>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</si>
  <si>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</si>
  <si>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</si>
  <si>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</si>
  <si>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</si>
  <si>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</si>
  <si>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</si>
  <si>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</si>
  <si>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</si>
  <si>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</si>
  <si>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</si>
  <si>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</si>
  <si>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</si>
  <si>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</si>
  <si>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</si>
  <si>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</si>
  <si>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</si>
  <si>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</si>
  <si>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</si>
  <si>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</si>
  <si>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</si>
  <si>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</si>
  <si>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</si>
  <si>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</si>
  <si>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</si>
  <si>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</si>
  <si>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</si>
  <si>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</si>
  <si>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</si>
  <si>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</si>
  <si>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</si>
  <si>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</si>
  <si>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</si>
  <si>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</si>
  <si>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</si>
  <si>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</si>
  <si>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</si>
  <si>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</si>
  <si>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</si>
  <si>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</si>
  <si>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</si>
  <si>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</si>
  <si>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</si>
  <si>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</si>
  <si>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</si>
  <si>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</si>
  <si>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</si>
  <si>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</si>
  <si>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</si>
  <si>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Специалност "Компютърно инженерство."</t>
  </si>
  <si>
    <t>З</t>
  </si>
  <si>
    <t>3+2+0</t>
  </si>
  <si>
    <t>И</t>
  </si>
  <si>
    <t>Химия</t>
  </si>
  <si>
    <t>Физика 1</t>
  </si>
  <si>
    <t>2+2+3</t>
  </si>
  <si>
    <t>Компютърни компоненти и периферия</t>
  </si>
  <si>
    <t>0+1+2</t>
  </si>
  <si>
    <t>Т</t>
  </si>
  <si>
    <t>Езиков практикум за инженери</t>
  </si>
  <si>
    <t>0+2+0</t>
  </si>
  <si>
    <t>Спорт</t>
  </si>
  <si>
    <t>0+0+2</t>
  </si>
  <si>
    <t>Физика 2</t>
  </si>
  <si>
    <t>Материалознание</t>
  </si>
  <si>
    <t>2+0+1</t>
  </si>
  <si>
    <t>Машинознание</t>
  </si>
  <si>
    <t>Основи на инженерното проектиране</t>
  </si>
  <si>
    <t>2+0+2</t>
  </si>
  <si>
    <t>Теоретична електротехника</t>
  </si>
  <si>
    <t>2+2+0</t>
  </si>
  <si>
    <t>Електрически измервания</t>
  </si>
  <si>
    <t>0+0+3</t>
  </si>
  <si>
    <t>Полупроводникови елементи</t>
  </si>
  <si>
    <t>3+0+3</t>
  </si>
  <si>
    <t>Оптоелектронни прибори</t>
  </si>
  <si>
    <t>Твърдотелни технологии в микроелектрониката</t>
  </si>
  <si>
    <t>3+0+0</t>
  </si>
  <si>
    <t>Сигнали и обработка на данни</t>
  </si>
  <si>
    <t>2+1+0</t>
  </si>
  <si>
    <t>Електронни схеми и устройства - аналогова техника</t>
  </si>
  <si>
    <t>Операционни системи</t>
  </si>
  <si>
    <t>Микропроцесори и микроконтролери</t>
  </si>
  <si>
    <t>Компютърни архитектури</t>
  </si>
  <si>
    <t>Хардуерни комуникации</t>
  </si>
  <si>
    <t>Микровълнова техника и мобилни устройства</t>
  </si>
  <si>
    <t>Компютърни мрежи</t>
  </si>
  <si>
    <t>Хардуерно проектиране</t>
  </si>
  <si>
    <t>3+0+2</t>
  </si>
  <si>
    <t>Съвременни експериментални методи</t>
  </si>
  <si>
    <t>1+0+3</t>
  </si>
  <si>
    <t>Високопроизводителни компютърни системи</t>
  </si>
  <si>
    <t>Компютърна графика и визуализация</t>
  </si>
  <si>
    <t>Специализиран хардуер</t>
  </si>
  <si>
    <t>юли</t>
  </si>
  <si>
    <t>септември</t>
  </si>
  <si>
    <t>Основи на програмирането</t>
  </si>
  <si>
    <t>3+3+0</t>
  </si>
  <si>
    <t>Вградени системи</t>
  </si>
  <si>
    <t>Сензори</t>
  </si>
  <si>
    <t>Математическо моделиране с Matlab</t>
  </si>
  <si>
    <t>1+0+2</t>
  </si>
  <si>
    <t>Система за управление на експеримента Labview</t>
  </si>
  <si>
    <t>Приложна статистика с език за програмиране R</t>
  </si>
  <si>
    <t>Обектно ориентирано програмиране</t>
  </si>
  <si>
    <t>Алгоритми</t>
  </si>
  <si>
    <t>Програмиране на C++</t>
  </si>
  <si>
    <t>Програмиране на Python</t>
  </si>
  <si>
    <t>Програмиране в Unix среда</t>
  </si>
  <si>
    <t>Web дизайн</t>
  </si>
  <si>
    <t>Индустриално законодателство</t>
  </si>
  <si>
    <t>Правен режим на компютърните престъпления</t>
  </si>
  <si>
    <t>Системи и технологии за мултимедия</t>
  </si>
  <si>
    <t>Невронни мрежи</t>
  </si>
  <si>
    <t>Цифрова обработка на изображения</t>
  </si>
  <si>
    <t>Компютърен интелект</t>
  </si>
  <si>
    <t>Индустриални микроконтролери</t>
  </si>
  <si>
    <t>Биоинформатика</t>
  </si>
  <si>
    <t>Администриране на локални и Интернет мрежи</t>
  </si>
  <si>
    <t>Криптография и защита на данните</t>
  </si>
  <si>
    <t>Електронна търговия</t>
  </si>
  <si>
    <t>Програмиране за мобилни устройства</t>
  </si>
  <si>
    <t>Памети и съхранение на данни</t>
  </si>
  <si>
    <t>Обмен на данни и протоколи в компютърните мрежи</t>
  </si>
  <si>
    <t>Аудио системи</t>
  </si>
  <si>
    <t>Телекомуникации</t>
  </si>
  <si>
    <t>Хардуер, софтуер и управление на роботи</t>
  </si>
  <si>
    <t>Медицинска апаратура</t>
  </si>
  <si>
    <t>2+0+3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</si>
  <si>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8 кредита. Като факултативни курсове се признават и избираеми курсове от общия списък на Физическия факултет и на Факултета по математика и информатика.</t>
    </r>
  </si>
  <si>
    <t>Специалност " Компютърно инженерство"</t>
  </si>
  <si>
    <t>форма на обучение редовна, срок на обучение 8 семестъра</t>
  </si>
  <si>
    <t>Математика 1</t>
  </si>
  <si>
    <t>Математика 2</t>
  </si>
  <si>
    <t>Математика 3</t>
  </si>
  <si>
    <t>за випуска, започнал през   2018/2019  уч.година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</si>
  <si>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43 кредита за целия преиод на следване, които се разпределят по семестри както слeдва: 3 и 4 семестър - минимум по 3; 5 и 6 семестър - минимум по 5; 7 семестър - минимум 7; 8 семестър - минимум 20 кредита.</t>
    </r>
  </si>
  <si>
    <t>Лятна производствена  практика</t>
  </si>
  <si>
    <t>Електронни схеми и устройства - цифрова техника</t>
  </si>
  <si>
    <t>B</t>
  </si>
  <si>
    <t>C</t>
  </si>
  <si>
    <t>A</t>
  </si>
  <si>
    <t>ФЗЕ</t>
  </si>
  <si>
    <t>ФЗЕ 14 01 18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</si>
  <si>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20.06.2017 г.</t>
    </r>
  </si>
  <si>
    <t>Придобита професионална квалификация:  Бакалавър - компютърен инженер</t>
  </si>
  <si>
    <t>ПО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</si>
</sst>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22"/>
      </top>
      <bottom style="medium"/>
    </border>
    <border>
      <left style="medium"/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22"/>
      </top>
      <bottom style="medium">
        <color theme="0" tint="-0.3499799966812134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/>
      <top style="medium">
        <color theme="0" tint="-0.3499799966812134"/>
      </top>
      <bottom>
        <color indexed="63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33" borderId="29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33" borderId="30" xfId="0" applyFont="1" applyFill="1" applyBorder="1" applyAlignment="1">
      <alignment vertical="top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9" xfId="0" applyFont="1" applyBorder="1" applyAlignment="1">
      <alignment horizontal="right" vertical="center" wrapText="1"/>
    </xf>
    <xf numFmtId="0" fontId="5" fillId="0" borderId="33" xfId="0" applyFont="1" applyBorder="1" applyAlignment="1" applyProtection="1">
      <alignment horizontal="center" textRotation="90" wrapText="1"/>
      <protection/>
    </xf>
    <xf numFmtId="0" fontId="5" fillId="0" borderId="34" xfId="0" applyFont="1" applyBorder="1" applyAlignment="1" applyProtection="1">
      <alignment horizontal="center" textRotation="90" wrapText="1"/>
      <protection/>
    </xf>
    <xf numFmtId="0" fontId="0" fillId="0" borderId="35" xfId="0" applyBorder="1" applyAlignment="1" applyProtection="1">
      <alignment horizontal="center" textRotation="90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Font="1" applyBorder="1" applyAlignment="1" applyProtection="1">
      <alignment horizontal="center" vertical="center" textRotation="90" wrapText="1"/>
      <protection locked="0"/>
    </xf>
    <xf numFmtId="0" fontId="0" fillId="33" borderId="11" xfId="0" applyFont="1" applyFill="1" applyBorder="1" applyAlignment="1" applyProtection="1">
      <alignment horizont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7" fontId="1" fillId="0" borderId="22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1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77" fontId="1" fillId="0" borderId="3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1" fillId="0" borderId="45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39" xfId="0" applyFont="1" applyBorder="1" applyAlignment="1" applyProtection="1">
      <alignment horizontal="center" vertical="top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3" borderId="39" xfId="0" applyFont="1" applyFill="1" applyBorder="1" applyAlignment="1" applyProtection="1">
      <alignment horizontal="center" vertical="top" wrapText="1"/>
      <protection/>
    </xf>
    <xf numFmtId="0" fontId="1" fillId="0" borderId="49" xfId="0" applyFont="1" applyBorder="1" applyAlignment="1" applyProtection="1">
      <alignment horizontal="center" vertical="top" wrapText="1"/>
      <protection/>
    </xf>
    <xf numFmtId="0" fontId="0" fillId="33" borderId="4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textRotation="90" wrapText="1"/>
    </xf>
    <xf numFmtId="0" fontId="0" fillId="33" borderId="12" xfId="0" applyFont="1" applyFill="1" applyBorder="1" applyAlignment="1">
      <alignment horizontal="center" textRotation="90" wrapText="1"/>
    </xf>
    <xf numFmtId="0" fontId="0" fillId="33" borderId="39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1" fillId="0" borderId="50" xfId="0" applyFont="1" applyBorder="1" applyAlignment="1">
      <alignment horizontal="right" vertical="top"/>
    </xf>
    <xf numFmtId="0" fontId="1" fillId="0" borderId="11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>
      <alignment horizontal="left" vertical="top" wrapText="1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2" fillId="33" borderId="46" xfId="0" applyFont="1" applyFill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wrapText="1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5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1" fillId="33" borderId="4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45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/>
    </xf>
    <xf numFmtId="0" fontId="0" fillId="33" borderId="45" xfId="0" applyFont="1" applyFill="1" applyBorder="1" applyAlignment="1">
      <alignment horizontal="center" textRotation="90" wrapText="1"/>
    </xf>
    <xf numFmtId="0" fontId="0" fillId="33" borderId="12" xfId="0" applyFont="1" applyFill="1" applyBorder="1" applyAlignment="1">
      <alignment horizontal="center" textRotation="90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1" fillId="0" borderId="5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61">
      <selection activeCell="P75" sqref="P75"/>
    </sheetView>
  </sheetViews>
  <sheetFormatPr defaultColWidth="9.140625" defaultRowHeight="12.75"/>
  <cols>
    <col min="1" max="1" width="4.8515625" style="0" customWidth="1"/>
    <col min="2" max="4" width="2.28125" style="0" customWidth="1"/>
    <col min="5" max="5" width="2.7109375" style="0" customWidth="1"/>
    <col min="6" max="6" width="29.140625" style="0" customWidth="1"/>
    <col min="7" max="7" width="7.57421875" style="6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  <col min="16" max="16" width="9.421875" style="0" customWidth="1"/>
  </cols>
  <sheetData>
    <row r="1" spans="1:15" ht="17.25" customHeight="1">
      <c r="A1" s="185" t="s">
        <v>144</v>
      </c>
      <c r="B1" s="36">
        <v>1</v>
      </c>
      <c r="C1" s="36">
        <v>4</v>
      </c>
      <c r="D1" s="36">
        <v>0</v>
      </c>
      <c r="E1" s="36">
        <v>1</v>
      </c>
      <c r="F1" s="157" t="s">
        <v>51</v>
      </c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1.75" customHeight="1" thickBot="1">
      <c r="A2" s="158" t="s">
        <v>145</v>
      </c>
      <c r="B2" s="158"/>
      <c r="C2" s="158"/>
      <c r="D2" s="158"/>
      <c r="E2" s="158"/>
      <c r="F2" s="159" t="s">
        <v>137</v>
      </c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3.5" thickBot="1">
      <c r="A3" s="152" t="s">
        <v>0</v>
      </c>
      <c r="B3" s="122" t="s">
        <v>49</v>
      </c>
      <c r="C3" s="123"/>
      <c r="D3" s="123"/>
      <c r="E3" s="124"/>
      <c r="F3" s="152" t="s">
        <v>50</v>
      </c>
      <c r="G3" s="142" t="s">
        <v>10</v>
      </c>
      <c r="H3" s="142" t="s">
        <v>5</v>
      </c>
      <c r="I3" s="154" t="s">
        <v>46</v>
      </c>
      <c r="J3" s="149" t="s">
        <v>7</v>
      </c>
      <c r="K3" s="150"/>
      <c r="L3" s="150"/>
      <c r="M3" s="151"/>
      <c r="N3" s="140" t="s">
        <v>9</v>
      </c>
      <c r="O3" s="161" t="s">
        <v>22</v>
      </c>
    </row>
    <row r="4" spans="1:15" ht="67.5" customHeight="1" thickBot="1">
      <c r="A4" s="153"/>
      <c r="B4" s="125"/>
      <c r="C4" s="126"/>
      <c r="D4" s="126"/>
      <c r="E4" s="127"/>
      <c r="F4" s="153"/>
      <c r="G4" s="143"/>
      <c r="H4" s="143"/>
      <c r="I4" s="155"/>
      <c r="J4" s="52" t="s">
        <v>2</v>
      </c>
      <c r="K4" s="52" t="s">
        <v>3</v>
      </c>
      <c r="L4" s="52" t="s">
        <v>8</v>
      </c>
      <c r="M4" s="56" t="s">
        <v>6</v>
      </c>
      <c r="N4" s="141"/>
      <c r="O4" s="141"/>
    </row>
    <row r="5" spans="1:16" s="6" customFormat="1" ht="13.5" thickBot="1">
      <c r="A5" s="57">
        <v>1</v>
      </c>
      <c r="B5" s="128">
        <v>2</v>
      </c>
      <c r="C5" s="129"/>
      <c r="D5" s="129"/>
      <c r="E5" s="130"/>
      <c r="F5" s="57">
        <v>3</v>
      </c>
      <c r="G5" s="57">
        <v>4</v>
      </c>
      <c r="H5" s="57">
        <v>5</v>
      </c>
      <c r="I5" s="57">
        <v>6</v>
      </c>
      <c r="J5" s="57">
        <v>7</v>
      </c>
      <c r="K5" s="57">
        <v>8</v>
      </c>
      <c r="L5" s="57">
        <v>9</v>
      </c>
      <c r="M5" s="57">
        <v>10</v>
      </c>
      <c r="N5" s="57">
        <v>11</v>
      </c>
      <c r="O5" s="57">
        <v>12</v>
      </c>
      <c r="P5" s="59"/>
    </row>
    <row r="6" spans="1:16" ht="14.25" thickBot="1">
      <c r="A6" s="8" t="s">
        <v>4</v>
      </c>
      <c r="B6" s="7"/>
      <c r="C6" s="7"/>
      <c r="D6" s="7"/>
      <c r="E6" s="2"/>
      <c r="F6" s="2"/>
      <c r="G6" s="5"/>
      <c r="H6" s="3"/>
      <c r="I6" s="3"/>
      <c r="J6" s="3"/>
      <c r="K6" s="3"/>
      <c r="L6" s="2"/>
      <c r="M6" s="2"/>
      <c r="N6" s="2"/>
      <c r="P6" s="10"/>
    </row>
    <row r="7" spans="1:16" ht="14.25" thickBot="1">
      <c r="A7" s="33">
        <v>1</v>
      </c>
      <c r="B7" s="60" t="s">
        <v>141</v>
      </c>
      <c r="C7" s="61">
        <v>0</v>
      </c>
      <c r="D7" s="61">
        <v>0</v>
      </c>
      <c r="E7" s="62">
        <v>1</v>
      </c>
      <c r="F7" s="90" t="s">
        <v>134</v>
      </c>
      <c r="G7" s="24" t="s">
        <v>52</v>
      </c>
      <c r="H7" s="24">
        <v>1</v>
      </c>
      <c r="I7" s="63">
        <v>8</v>
      </c>
      <c r="J7" s="24">
        <f>I7*30</f>
        <v>240</v>
      </c>
      <c r="K7" s="24">
        <v>45</v>
      </c>
      <c r="L7" s="24">
        <v>45</v>
      </c>
      <c r="M7" s="24">
        <v>0</v>
      </c>
      <c r="N7" s="24" t="s">
        <v>99</v>
      </c>
      <c r="O7" s="20" t="s">
        <v>54</v>
      </c>
      <c r="P7" s="10"/>
    </row>
    <row r="8" spans="1:16" ht="14.25" thickBot="1">
      <c r="A8" s="34">
        <v>2</v>
      </c>
      <c r="B8" s="64" t="s">
        <v>141</v>
      </c>
      <c r="C8" s="65">
        <v>0</v>
      </c>
      <c r="D8" s="65">
        <v>0</v>
      </c>
      <c r="E8" s="66">
        <v>2</v>
      </c>
      <c r="F8" s="82" t="s">
        <v>55</v>
      </c>
      <c r="G8" s="28" t="s">
        <v>52</v>
      </c>
      <c r="H8" s="28">
        <v>1</v>
      </c>
      <c r="I8" s="67">
        <v>7</v>
      </c>
      <c r="J8" s="28">
        <f>I8*30</f>
        <v>210</v>
      </c>
      <c r="K8" s="28">
        <v>45</v>
      </c>
      <c r="L8" s="28">
        <v>30</v>
      </c>
      <c r="M8" s="28">
        <v>0</v>
      </c>
      <c r="N8" s="28" t="s">
        <v>53</v>
      </c>
      <c r="O8" s="70" t="s">
        <v>54</v>
      </c>
      <c r="P8" s="72"/>
    </row>
    <row r="9" spans="1:16" ht="14.25" thickBot="1">
      <c r="A9" s="34">
        <v>3</v>
      </c>
      <c r="B9" s="64" t="s">
        <v>141</v>
      </c>
      <c r="C9" s="65">
        <v>0</v>
      </c>
      <c r="D9" s="65">
        <v>0</v>
      </c>
      <c r="E9" s="66">
        <v>3</v>
      </c>
      <c r="F9" s="82" t="s">
        <v>98</v>
      </c>
      <c r="G9" s="28" t="s">
        <v>52</v>
      </c>
      <c r="H9" s="28">
        <v>1</v>
      </c>
      <c r="I9" s="67">
        <v>8</v>
      </c>
      <c r="J9" s="28">
        <f aca="true" t="shared" si="0" ref="J9:J35">I9*30</f>
        <v>240</v>
      </c>
      <c r="K9" s="28">
        <v>45</v>
      </c>
      <c r="L9" s="28">
        <v>0</v>
      </c>
      <c r="M9" s="28">
        <v>45</v>
      </c>
      <c r="N9" s="28" t="s">
        <v>76</v>
      </c>
      <c r="O9" s="70" t="s">
        <v>54</v>
      </c>
      <c r="P9" s="10"/>
    </row>
    <row r="10" spans="1:16" ht="27.75" thickBot="1">
      <c r="A10" s="34">
        <v>4</v>
      </c>
      <c r="B10" s="64" t="s">
        <v>141</v>
      </c>
      <c r="C10" s="65">
        <v>0</v>
      </c>
      <c r="D10" s="65">
        <v>0</v>
      </c>
      <c r="E10" s="66">
        <v>4</v>
      </c>
      <c r="F10" s="82" t="s">
        <v>58</v>
      </c>
      <c r="G10" s="28" t="s">
        <v>52</v>
      </c>
      <c r="H10" s="28">
        <v>1</v>
      </c>
      <c r="I10" s="67">
        <v>4</v>
      </c>
      <c r="J10" s="28">
        <f t="shared" si="0"/>
        <v>120</v>
      </c>
      <c r="K10" s="28">
        <v>0</v>
      </c>
      <c r="L10" s="28">
        <v>15</v>
      </c>
      <c r="M10" s="28">
        <v>30</v>
      </c>
      <c r="N10" s="28" t="s">
        <v>59</v>
      </c>
      <c r="O10" s="70" t="s">
        <v>60</v>
      </c>
      <c r="P10" s="10"/>
    </row>
    <row r="11" spans="1:16" ht="27.75" thickBot="1">
      <c r="A11" s="34">
        <v>5</v>
      </c>
      <c r="B11" s="64" t="s">
        <v>141</v>
      </c>
      <c r="C11" s="65">
        <v>0</v>
      </c>
      <c r="D11" s="65">
        <v>0</v>
      </c>
      <c r="E11" s="66">
        <v>5</v>
      </c>
      <c r="F11" s="82" t="s">
        <v>61</v>
      </c>
      <c r="G11" s="28" t="s">
        <v>52</v>
      </c>
      <c r="H11" s="28">
        <v>1</v>
      </c>
      <c r="I11" s="67">
        <v>3</v>
      </c>
      <c r="J11" s="28">
        <f t="shared" si="0"/>
        <v>90</v>
      </c>
      <c r="K11" s="28">
        <v>0</v>
      </c>
      <c r="L11" s="28">
        <v>30</v>
      </c>
      <c r="M11" s="28">
        <v>0</v>
      </c>
      <c r="N11" s="28" t="s">
        <v>62</v>
      </c>
      <c r="O11" s="70" t="s">
        <v>60</v>
      </c>
      <c r="P11" s="10"/>
    </row>
    <row r="12" spans="1:16" ht="14.25" thickBot="1">
      <c r="A12" s="34">
        <v>6</v>
      </c>
      <c r="B12" s="64" t="s">
        <v>141</v>
      </c>
      <c r="C12" s="65">
        <v>0</v>
      </c>
      <c r="D12" s="65">
        <v>0</v>
      </c>
      <c r="E12" s="66">
        <v>6</v>
      </c>
      <c r="F12" s="82" t="s">
        <v>135</v>
      </c>
      <c r="G12" s="28" t="s">
        <v>52</v>
      </c>
      <c r="H12" s="28">
        <v>2</v>
      </c>
      <c r="I12" s="67">
        <v>8</v>
      </c>
      <c r="J12" s="28">
        <f t="shared" si="0"/>
        <v>240</v>
      </c>
      <c r="K12" s="28">
        <v>45</v>
      </c>
      <c r="L12" s="28">
        <v>45</v>
      </c>
      <c r="M12" s="28">
        <v>0</v>
      </c>
      <c r="N12" s="28" t="s">
        <v>99</v>
      </c>
      <c r="O12" s="70" t="s">
        <v>54</v>
      </c>
      <c r="P12" s="72"/>
    </row>
    <row r="13" spans="1:16" ht="14.25" thickBot="1">
      <c r="A13" s="34">
        <v>7</v>
      </c>
      <c r="B13" s="64" t="s">
        <v>141</v>
      </c>
      <c r="C13" s="65">
        <v>0</v>
      </c>
      <c r="D13" s="65">
        <v>0</v>
      </c>
      <c r="E13" s="66">
        <v>7</v>
      </c>
      <c r="F13" s="82" t="s">
        <v>56</v>
      </c>
      <c r="G13" s="28" t="s">
        <v>52</v>
      </c>
      <c r="H13" s="28">
        <v>2</v>
      </c>
      <c r="I13" s="67">
        <v>8</v>
      </c>
      <c r="J13" s="28">
        <f t="shared" si="0"/>
        <v>240</v>
      </c>
      <c r="K13" s="28">
        <v>30</v>
      </c>
      <c r="L13" s="28">
        <v>30</v>
      </c>
      <c r="M13" s="28">
        <v>45</v>
      </c>
      <c r="N13" s="28" t="s">
        <v>57</v>
      </c>
      <c r="O13" s="70" t="s">
        <v>54</v>
      </c>
      <c r="P13" s="10"/>
    </row>
    <row r="14" spans="1:16" ht="14.25" thickBot="1">
      <c r="A14" s="34">
        <v>8</v>
      </c>
      <c r="B14" s="64" t="s">
        <v>141</v>
      </c>
      <c r="C14" s="65">
        <v>0</v>
      </c>
      <c r="D14" s="65">
        <v>0</v>
      </c>
      <c r="E14" s="66">
        <v>8</v>
      </c>
      <c r="F14" s="82" t="s">
        <v>66</v>
      </c>
      <c r="G14" s="28" t="s">
        <v>52</v>
      </c>
      <c r="H14" s="28">
        <v>2</v>
      </c>
      <c r="I14" s="67">
        <v>4</v>
      </c>
      <c r="J14" s="28">
        <f t="shared" si="0"/>
        <v>120</v>
      </c>
      <c r="K14" s="28">
        <v>30</v>
      </c>
      <c r="L14" s="28">
        <v>0</v>
      </c>
      <c r="M14" s="28">
        <v>15</v>
      </c>
      <c r="N14" s="28" t="s">
        <v>67</v>
      </c>
      <c r="O14" s="70" t="s">
        <v>54</v>
      </c>
      <c r="P14" s="10"/>
    </row>
    <row r="15" spans="1:16" ht="14.25" thickBot="1">
      <c r="A15" s="34">
        <v>9</v>
      </c>
      <c r="B15" s="64" t="s">
        <v>141</v>
      </c>
      <c r="C15" s="65">
        <v>0</v>
      </c>
      <c r="D15" s="65">
        <v>0</v>
      </c>
      <c r="E15" s="66">
        <v>9</v>
      </c>
      <c r="F15" s="82" t="s">
        <v>68</v>
      </c>
      <c r="G15" s="28" t="s">
        <v>52</v>
      </c>
      <c r="H15" s="28">
        <v>2</v>
      </c>
      <c r="I15" s="67">
        <v>4</v>
      </c>
      <c r="J15" s="28">
        <f t="shared" si="0"/>
        <v>120</v>
      </c>
      <c r="K15" s="28">
        <v>30</v>
      </c>
      <c r="L15" s="28">
        <v>0</v>
      </c>
      <c r="M15" s="28">
        <v>15</v>
      </c>
      <c r="N15" s="28" t="s">
        <v>67</v>
      </c>
      <c r="O15" s="70" t="s">
        <v>60</v>
      </c>
      <c r="P15" s="10"/>
    </row>
    <row r="16" spans="1:16" ht="27.75" thickBot="1">
      <c r="A16" s="34">
        <v>10</v>
      </c>
      <c r="B16" s="64" t="s">
        <v>141</v>
      </c>
      <c r="C16" s="65">
        <v>0</v>
      </c>
      <c r="D16" s="65">
        <v>1</v>
      </c>
      <c r="E16" s="180">
        <v>0</v>
      </c>
      <c r="F16" s="82" t="s">
        <v>69</v>
      </c>
      <c r="G16" s="28" t="s">
        <v>52</v>
      </c>
      <c r="H16" s="28">
        <v>2</v>
      </c>
      <c r="I16" s="67">
        <v>6</v>
      </c>
      <c r="J16" s="28">
        <f t="shared" si="0"/>
        <v>180</v>
      </c>
      <c r="K16" s="28">
        <v>30</v>
      </c>
      <c r="L16" s="28">
        <v>0</v>
      </c>
      <c r="M16" s="28">
        <v>30</v>
      </c>
      <c r="N16" s="28" t="s">
        <v>70</v>
      </c>
      <c r="O16" s="70" t="s">
        <v>60</v>
      </c>
      <c r="P16" s="10"/>
    </row>
    <row r="17" spans="1:16" ht="14.25" thickBot="1">
      <c r="A17" s="34">
        <v>11</v>
      </c>
      <c r="B17" s="64" t="s">
        <v>141</v>
      </c>
      <c r="C17" s="65">
        <v>0</v>
      </c>
      <c r="D17" s="65">
        <v>1</v>
      </c>
      <c r="E17" s="179">
        <v>1</v>
      </c>
      <c r="F17" s="82" t="s">
        <v>136</v>
      </c>
      <c r="G17" s="28" t="s">
        <v>52</v>
      </c>
      <c r="H17" s="28">
        <v>3</v>
      </c>
      <c r="I17" s="67">
        <v>7</v>
      </c>
      <c r="J17" s="28">
        <f t="shared" si="0"/>
        <v>210</v>
      </c>
      <c r="K17" s="28">
        <v>45</v>
      </c>
      <c r="L17" s="28">
        <v>30</v>
      </c>
      <c r="M17" s="28">
        <v>0</v>
      </c>
      <c r="N17" s="28" t="s">
        <v>53</v>
      </c>
      <c r="O17" s="70" t="s">
        <v>54</v>
      </c>
      <c r="P17" s="72"/>
    </row>
    <row r="18" spans="1:16" ht="14.25" thickBot="1">
      <c r="A18" s="34">
        <v>12</v>
      </c>
      <c r="B18" s="64" t="s">
        <v>141</v>
      </c>
      <c r="C18" s="65">
        <v>0</v>
      </c>
      <c r="D18" s="65">
        <v>1</v>
      </c>
      <c r="E18" s="66">
        <v>2</v>
      </c>
      <c r="F18" s="82" t="s">
        <v>65</v>
      </c>
      <c r="G18" s="28" t="s">
        <v>52</v>
      </c>
      <c r="H18" s="28">
        <v>3</v>
      </c>
      <c r="I18" s="67">
        <v>8</v>
      </c>
      <c r="J18" s="28">
        <f t="shared" si="0"/>
        <v>240</v>
      </c>
      <c r="K18" s="28">
        <v>30</v>
      </c>
      <c r="L18" s="28">
        <v>30</v>
      </c>
      <c r="M18" s="28">
        <v>45</v>
      </c>
      <c r="N18" s="28" t="s">
        <v>57</v>
      </c>
      <c r="O18" s="70" t="s">
        <v>54</v>
      </c>
      <c r="P18" s="10"/>
    </row>
    <row r="19" spans="1:16" ht="14.25" thickBot="1">
      <c r="A19" s="34">
        <v>13</v>
      </c>
      <c r="B19" s="64" t="s">
        <v>141</v>
      </c>
      <c r="C19" s="65">
        <v>0</v>
      </c>
      <c r="D19" s="65">
        <v>1</v>
      </c>
      <c r="E19" s="66">
        <v>3</v>
      </c>
      <c r="F19" s="82" t="s">
        <v>71</v>
      </c>
      <c r="G19" s="28" t="s">
        <v>52</v>
      </c>
      <c r="H19" s="28">
        <v>3</v>
      </c>
      <c r="I19" s="67">
        <v>6</v>
      </c>
      <c r="J19" s="28">
        <f t="shared" si="0"/>
        <v>180</v>
      </c>
      <c r="K19" s="28">
        <v>30</v>
      </c>
      <c r="L19" s="28">
        <v>30</v>
      </c>
      <c r="M19" s="28">
        <v>0</v>
      </c>
      <c r="N19" s="28" t="s">
        <v>72</v>
      </c>
      <c r="O19" s="70" t="s">
        <v>54</v>
      </c>
      <c r="P19" s="10"/>
    </row>
    <row r="20" spans="1:16" ht="14.25" thickBot="1">
      <c r="A20" s="34">
        <v>14</v>
      </c>
      <c r="B20" s="64" t="s">
        <v>141</v>
      </c>
      <c r="C20" s="65">
        <v>0</v>
      </c>
      <c r="D20" s="65">
        <v>1</v>
      </c>
      <c r="E20" s="66">
        <v>4</v>
      </c>
      <c r="F20" s="82" t="s">
        <v>73</v>
      </c>
      <c r="G20" s="28" t="s">
        <v>52</v>
      </c>
      <c r="H20" s="28">
        <v>3</v>
      </c>
      <c r="I20" s="67">
        <v>6</v>
      </c>
      <c r="J20" s="28">
        <f t="shared" si="0"/>
        <v>180</v>
      </c>
      <c r="K20" s="28">
        <v>0</v>
      </c>
      <c r="L20" s="28">
        <v>0</v>
      </c>
      <c r="M20" s="28">
        <v>45</v>
      </c>
      <c r="N20" s="28" t="s">
        <v>74</v>
      </c>
      <c r="O20" s="70" t="s">
        <v>60</v>
      </c>
      <c r="P20" s="10"/>
    </row>
    <row r="21" spans="1:16" ht="17.25" customHeight="1" thickBot="1">
      <c r="A21" s="34">
        <v>15</v>
      </c>
      <c r="B21" s="64" t="s">
        <v>141</v>
      </c>
      <c r="C21" s="65">
        <v>0</v>
      </c>
      <c r="D21" s="65">
        <v>1</v>
      </c>
      <c r="E21" s="66">
        <v>5</v>
      </c>
      <c r="F21" s="82" t="s">
        <v>75</v>
      </c>
      <c r="G21" s="28" t="s">
        <v>52</v>
      </c>
      <c r="H21" s="28">
        <v>4</v>
      </c>
      <c r="I21" s="67">
        <v>8</v>
      </c>
      <c r="J21" s="28">
        <f t="shared" si="0"/>
        <v>240</v>
      </c>
      <c r="K21" s="28">
        <v>45</v>
      </c>
      <c r="L21" s="28">
        <v>0</v>
      </c>
      <c r="M21" s="28">
        <v>45</v>
      </c>
      <c r="N21" s="28" t="s">
        <v>76</v>
      </c>
      <c r="O21" s="70" t="s">
        <v>54</v>
      </c>
      <c r="P21" s="10"/>
    </row>
    <row r="22" spans="1:16" ht="33" customHeight="1" thickBot="1">
      <c r="A22" s="34">
        <v>16</v>
      </c>
      <c r="B22" s="64" t="s">
        <v>141</v>
      </c>
      <c r="C22" s="65">
        <v>0</v>
      </c>
      <c r="D22" s="65">
        <v>1</v>
      </c>
      <c r="E22" s="66">
        <v>6</v>
      </c>
      <c r="F22" s="82" t="s">
        <v>140</v>
      </c>
      <c r="G22" s="28" t="s">
        <v>52</v>
      </c>
      <c r="H22" s="28">
        <v>4</v>
      </c>
      <c r="I22" s="67">
        <v>8</v>
      </c>
      <c r="J22" s="28">
        <f t="shared" si="0"/>
        <v>240</v>
      </c>
      <c r="K22" s="28">
        <v>45</v>
      </c>
      <c r="L22" s="28">
        <v>0</v>
      </c>
      <c r="M22" s="28">
        <v>45</v>
      </c>
      <c r="N22" s="28" t="s">
        <v>76</v>
      </c>
      <c r="O22" s="71" t="s">
        <v>54</v>
      </c>
      <c r="P22" s="10"/>
    </row>
    <row r="23" spans="1:16" ht="14.25" thickBot="1">
      <c r="A23" s="34">
        <v>17</v>
      </c>
      <c r="B23" s="64" t="s">
        <v>141</v>
      </c>
      <c r="C23" s="65">
        <v>0</v>
      </c>
      <c r="D23" s="65">
        <v>1</v>
      </c>
      <c r="E23" s="66">
        <v>7</v>
      </c>
      <c r="F23" s="82" t="s">
        <v>77</v>
      </c>
      <c r="G23" s="28" t="s">
        <v>52</v>
      </c>
      <c r="H23" s="28">
        <v>4</v>
      </c>
      <c r="I23" s="67">
        <v>6</v>
      </c>
      <c r="J23" s="28">
        <f t="shared" si="0"/>
        <v>180</v>
      </c>
      <c r="K23" s="28">
        <v>30</v>
      </c>
      <c r="L23" s="28">
        <v>0</v>
      </c>
      <c r="M23" s="28">
        <v>30</v>
      </c>
      <c r="N23" s="28" t="s">
        <v>70</v>
      </c>
      <c r="O23" s="71" t="s">
        <v>54</v>
      </c>
      <c r="P23" s="10"/>
    </row>
    <row r="24" spans="1:16" ht="27.75" thickBot="1">
      <c r="A24" s="34">
        <v>18</v>
      </c>
      <c r="B24" s="64" t="s">
        <v>141</v>
      </c>
      <c r="C24" s="65">
        <v>0</v>
      </c>
      <c r="D24" s="65">
        <v>1</v>
      </c>
      <c r="E24" s="66">
        <v>8</v>
      </c>
      <c r="F24" s="82" t="s">
        <v>78</v>
      </c>
      <c r="G24" s="28" t="s">
        <v>52</v>
      </c>
      <c r="H24" s="28">
        <v>4</v>
      </c>
      <c r="I24" s="67">
        <v>5</v>
      </c>
      <c r="J24" s="28">
        <f t="shared" si="0"/>
        <v>150</v>
      </c>
      <c r="K24" s="28">
        <v>45</v>
      </c>
      <c r="L24" s="28">
        <v>0</v>
      </c>
      <c r="M24" s="28">
        <v>0</v>
      </c>
      <c r="N24" s="28" t="s">
        <v>79</v>
      </c>
      <c r="O24" s="71" t="s">
        <v>54</v>
      </c>
      <c r="P24" s="10"/>
    </row>
    <row r="25" spans="1:16" ht="27.75" thickBot="1">
      <c r="A25" s="34">
        <v>19</v>
      </c>
      <c r="B25" s="64" t="s">
        <v>141</v>
      </c>
      <c r="C25" s="65">
        <v>0</v>
      </c>
      <c r="D25" s="65">
        <v>1</v>
      </c>
      <c r="E25" s="66">
        <v>9</v>
      </c>
      <c r="F25" s="82" t="s">
        <v>80</v>
      </c>
      <c r="G25" s="28" t="s">
        <v>52</v>
      </c>
      <c r="H25" s="28">
        <v>5</v>
      </c>
      <c r="I25" s="67">
        <v>5</v>
      </c>
      <c r="J25" s="28">
        <f t="shared" si="0"/>
        <v>150</v>
      </c>
      <c r="K25" s="28">
        <v>30</v>
      </c>
      <c r="L25" s="28">
        <v>15</v>
      </c>
      <c r="M25" s="28">
        <v>0</v>
      </c>
      <c r="N25" s="28" t="s">
        <v>81</v>
      </c>
      <c r="O25" s="71" t="s">
        <v>60</v>
      </c>
      <c r="P25" s="10"/>
    </row>
    <row r="26" spans="1:16" ht="42" thickBot="1">
      <c r="A26" s="34">
        <v>20</v>
      </c>
      <c r="B26" s="64" t="s">
        <v>141</v>
      </c>
      <c r="C26" s="65">
        <v>0</v>
      </c>
      <c r="D26" s="65">
        <v>2</v>
      </c>
      <c r="E26" s="180">
        <v>0</v>
      </c>
      <c r="F26" s="82" t="s">
        <v>82</v>
      </c>
      <c r="G26" s="28" t="s">
        <v>52</v>
      </c>
      <c r="H26" s="28">
        <v>5</v>
      </c>
      <c r="I26" s="67">
        <v>8</v>
      </c>
      <c r="J26" s="28">
        <f t="shared" si="0"/>
        <v>240</v>
      </c>
      <c r="K26" s="28">
        <v>45</v>
      </c>
      <c r="L26" s="28">
        <v>0</v>
      </c>
      <c r="M26" s="28">
        <v>45</v>
      </c>
      <c r="N26" s="28" t="s">
        <v>76</v>
      </c>
      <c r="O26" s="71" t="s">
        <v>54</v>
      </c>
      <c r="P26" s="10"/>
    </row>
    <row r="27" spans="1:16" ht="14.25" thickBot="1">
      <c r="A27" s="34">
        <v>21</v>
      </c>
      <c r="B27" s="64" t="s">
        <v>141</v>
      </c>
      <c r="C27" s="65">
        <v>0</v>
      </c>
      <c r="D27" s="65">
        <v>2</v>
      </c>
      <c r="E27" s="179">
        <v>1</v>
      </c>
      <c r="F27" s="82" t="s">
        <v>83</v>
      </c>
      <c r="G27" s="28" t="s">
        <v>52</v>
      </c>
      <c r="H27" s="28">
        <v>5</v>
      </c>
      <c r="I27" s="67">
        <v>6</v>
      </c>
      <c r="J27" s="28">
        <f t="shared" si="0"/>
        <v>180</v>
      </c>
      <c r="K27" s="28">
        <v>30</v>
      </c>
      <c r="L27" s="28">
        <v>0</v>
      </c>
      <c r="M27" s="28">
        <v>30</v>
      </c>
      <c r="N27" s="28" t="s">
        <v>70</v>
      </c>
      <c r="O27" s="71" t="s">
        <v>60</v>
      </c>
      <c r="P27" s="10"/>
    </row>
    <row r="28" spans="1:16" ht="14.25" thickBot="1">
      <c r="A28" s="34">
        <v>22</v>
      </c>
      <c r="B28" s="64" t="s">
        <v>141</v>
      </c>
      <c r="C28" s="65">
        <v>0</v>
      </c>
      <c r="D28" s="65">
        <v>2</v>
      </c>
      <c r="E28" s="66">
        <v>2</v>
      </c>
      <c r="F28" s="82" t="s">
        <v>85</v>
      </c>
      <c r="G28" s="28" t="s">
        <v>52</v>
      </c>
      <c r="H28" s="28">
        <v>5</v>
      </c>
      <c r="I28" s="67">
        <v>6</v>
      </c>
      <c r="J28" s="28">
        <f t="shared" si="0"/>
        <v>180</v>
      </c>
      <c r="K28" s="28">
        <v>45</v>
      </c>
      <c r="L28" s="28">
        <v>30</v>
      </c>
      <c r="M28" s="28">
        <v>0</v>
      </c>
      <c r="N28" s="28" t="s">
        <v>53</v>
      </c>
      <c r="O28" s="71" t="s">
        <v>54</v>
      </c>
      <c r="P28" s="10"/>
    </row>
    <row r="29" spans="1:16" ht="27.75" thickBot="1">
      <c r="A29" s="34">
        <v>23</v>
      </c>
      <c r="B29" s="64" t="s">
        <v>141</v>
      </c>
      <c r="C29" s="65">
        <v>0</v>
      </c>
      <c r="D29" s="65">
        <v>2</v>
      </c>
      <c r="E29" s="66">
        <v>3</v>
      </c>
      <c r="F29" s="82" t="s">
        <v>84</v>
      </c>
      <c r="G29" s="28" t="s">
        <v>52</v>
      </c>
      <c r="H29" s="28">
        <v>6</v>
      </c>
      <c r="I29" s="67">
        <v>6</v>
      </c>
      <c r="J29" s="28">
        <f t="shared" si="0"/>
        <v>180</v>
      </c>
      <c r="K29" s="28">
        <v>30</v>
      </c>
      <c r="L29" s="28">
        <v>0</v>
      </c>
      <c r="M29" s="28">
        <v>30</v>
      </c>
      <c r="N29" s="28" t="s">
        <v>70</v>
      </c>
      <c r="O29" s="71" t="s">
        <v>54</v>
      </c>
      <c r="P29" s="10"/>
    </row>
    <row r="30" spans="1:16" ht="14.25" thickBot="1">
      <c r="A30" s="34">
        <v>24</v>
      </c>
      <c r="B30" s="64" t="s">
        <v>141</v>
      </c>
      <c r="C30" s="65">
        <v>0</v>
      </c>
      <c r="D30" s="65">
        <v>2</v>
      </c>
      <c r="E30" s="66">
        <v>4</v>
      </c>
      <c r="F30" s="82" t="s">
        <v>101</v>
      </c>
      <c r="G30" s="28" t="s">
        <v>52</v>
      </c>
      <c r="H30" s="28">
        <v>6</v>
      </c>
      <c r="I30" s="67">
        <v>4</v>
      </c>
      <c r="J30" s="28">
        <f t="shared" si="0"/>
        <v>120</v>
      </c>
      <c r="K30" s="28">
        <v>30</v>
      </c>
      <c r="L30" s="28">
        <v>0</v>
      </c>
      <c r="M30" s="28">
        <v>15</v>
      </c>
      <c r="N30" s="28" t="s">
        <v>67</v>
      </c>
      <c r="O30" s="71" t="s">
        <v>60</v>
      </c>
      <c r="P30" s="10"/>
    </row>
    <row r="31" spans="1:16" ht="27.75" thickBot="1">
      <c r="A31" s="34">
        <v>25</v>
      </c>
      <c r="B31" s="64" t="s">
        <v>141</v>
      </c>
      <c r="C31" s="65">
        <v>0</v>
      </c>
      <c r="D31" s="65">
        <v>2</v>
      </c>
      <c r="E31" s="66">
        <v>5</v>
      </c>
      <c r="F31" s="82" t="s">
        <v>87</v>
      </c>
      <c r="G31" s="28" t="s">
        <v>52</v>
      </c>
      <c r="H31" s="28">
        <v>6</v>
      </c>
      <c r="I31" s="67">
        <v>7</v>
      </c>
      <c r="J31" s="28">
        <f t="shared" si="0"/>
        <v>210</v>
      </c>
      <c r="K31" s="28">
        <v>45</v>
      </c>
      <c r="L31" s="28">
        <v>30</v>
      </c>
      <c r="M31" s="28">
        <v>0</v>
      </c>
      <c r="N31" s="28" t="s">
        <v>53</v>
      </c>
      <c r="O31" s="71" t="s">
        <v>54</v>
      </c>
      <c r="P31" s="10"/>
    </row>
    <row r="32" spans="1:16" ht="14.25" thickBot="1">
      <c r="A32" s="34">
        <v>26</v>
      </c>
      <c r="B32" s="64" t="s">
        <v>141</v>
      </c>
      <c r="C32" s="65">
        <v>0</v>
      </c>
      <c r="D32" s="65">
        <v>2</v>
      </c>
      <c r="E32" s="66">
        <v>6</v>
      </c>
      <c r="F32" s="82" t="s">
        <v>88</v>
      </c>
      <c r="G32" s="28" t="s">
        <v>52</v>
      </c>
      <c r="H32" s="28">
        <v>6</v>
      </c>
      <c r="I32" s="67">
        <v>4</v>
      </c>
      <c r="J32" s="28">
        <f t="shared" si="0"/>
        <v>120</v>
      </c>
      <c r="K32" s="28">
        <v>30</v>
      </c>
      <c r="L32" s="28">
        <v>0</v>
      </c>
      <c r="M32" s="28">
        <v>15</v>
      </c>
      <c r="N32" s="28" t="s">
        <v>67</v>
      </c>
      <c r="O32" s="71" t="s">
        <v>60</v>
      </c>
      <c r="P32" s="10"/>
    </row>
    <row r="33" spans="1:16" ht="14.25" thickBot="1">
      <c r="A33" s="34">
        <v>27</v>
      </c>
      <c r="B33" s="64" t="s">
        <v>141</v>
      </c>
      <c r="C33" s="65">
        <v>0</v>
      </c>
      <c r="D33" s="65">
        <v>2</v>
      </c>
      <c r="E33" s="66">
        <v>7</v>
      </c>
      <c r="F33" s="82" t="s">
        <v>100</v>
      </c>
      <c r="G33" s="28" t="s">
        <v>52</v>
      </c>
      <c r="H33" s="28">
        <v>7</v>
      </c>
      <c r="I33" s="67">
        <v>8</v>
      </c>
      <c r="J33" s="28">
        <f t="shared" si="0"/>
        <v>240</v>
      </c>
      <c r="K33" s="28">
        <v>45</v>
      </c>
      <c r="L33" s="28">
        <v>0</v>
      </c>
      <c r="M33" s="28">
        <v>45</v>
      </c>
      <c r="N33" s="28" t="s">
        <v>76</v>
      </c>
      <c r="O33" s="71" t="s">
        <v>60</v>
      </c>
      <c r="P33" s="10"/>
    </row>
    <row r="34" spans="1:16" ht="27.75" thickBot="1">
      <c r="A34" s="34">
        <v>28</v>
      </c>
      <c r="B34" s="64" t="s">
        <v>141</v>
      </c>
      <c r="C34" s="65">
        <v>0</v>
      </c>
      <c r="D34" s="65">
        <v>2</v>
      </c>
      <c r="E34" s="66">
        <v>8</v>
      </c>
      <c r="F34" s="82" t="s">
        <v>93</v>
      </c>
      <c r="G34" s="28" t="s">
        <v>52</v>
      </c>
      <c r="H34" s="28">
        <v>7</v>
      </c>
      <c r="I34" s="67">
        <v>7</v>
      </c>
      <c r="J34" s="28">
        <f t="shared" si="0"/>
        <v>210</v>
      </c>
      <c r="K34" s="28">
        <v>15</v>
      </c>
      <c r="L34" s="28">
        <v>0</v>
      </c>
      <c r="M34" s="28">
        <v>45</v>
      </c>
      <c r="N34" s="28" t="s">
        <v>92</v>
      </c>
      <c r="O34" s="71" t="s">
        <v>54</v>
      </c>
      <c r="P34" s="10"/>
    </row>
    <row r="35" spans="1:16" ht="33" customHeight="1" thickBot="1">
      <c r="A35" s="34">
        <v>29</v>
      </c>
      <c r="B35" s="64" t="s">
        <v>141</v>
      </c>
      <c r="C35" s="65">
        <v>0</v>
      </c>
      <c r="D35" s="65">
        <v>2</v>
      </c>
      <c r="E35" s="66">
        <v>9</v>
      </c>
      <c r="F35" s="82" t="s">
        <v>94</v>
      </c>
      <c r="G35" s="28" t="s">
        <v>52</v>
      </c>
      <c r="H35" s="28">
        <v>7</v>
      </c>
      <c r="I35" s="67">
        <v>8</v>
      </c>
      <c r="J35" s="28">
        <f t="shared" si="0"/>
        <v>240</v>
      </c>
      <c r="K35" s="28">
        <v>30</v>
      </c>
      <c r="L35" s="28">
        <v>30</v>
      </c>
      <c r="M35" s="28">
        <v>45</v>
      </c>
      <c r="N35" s="28" t="s">
        <v>57</v>
      </c>
      <c r="O35" s="71" t="s">
        <v>54</v>
      </c>
      <c r="P35" s="10"/>
    </row>
    <row r="36" spans="1:16" s="9" customFormat="1" ht="54.75" customHeight="1" thickBot="1">
      <c r="A36" s="121" t="s">
        <v>138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58"/>
    </row>
    <row r="37" spans="1:15" ht="14.25" thickBot="1">
      <c r="A37" s="34">
        <v>1</v>
      </c>
      <c r="B37" s="176" t="s">
        <v>142</v>
      </c>
      <c r="C37" s="177">
        <v>0</v>
      </c>
      <c r="D37" s="177">
        <v>0</v>
      </c>
      <c r="E37" s="178">
        <v>1</v>
      </c>
      <c r="F37" s="82" t="s">
        <v>107</v>
      </c>
      <c r="G37" s="28" t="s">
        <v>54</v>
      </c>
      <c r="H37" s="28">
        <v>3</v>
      </c>
      <c r="I37" s="67">
        <v>3</v>
      </c>
      <c r="J37" s="28">
        <f>I37*30</f>
        <v>90</v>
      </c>
      <c r="K37" s="28">
        <v>30</v>
      </c>
      <c r="L37" s="28">
        <v>15</v>
      </c>
      <c r="M37" s="28">
        <v>0</v>
      </c>
      <c r="N37" s="28" t="s">
        <v>81</v>
      </c>
      <c r="O37" s="74" t="s">
        <v>54</v>
      </c>
    </row>
    <row r="38" spans="1:15" ht="27.75" thickBot="1">
      <c r="A38" s="34">
        <v>2</v>
      </c>
      <c r="B38" s="176" t="s">
        <v>142</v>
      </c>
      <c r="C38" s="177">
        <v>0</v>
      </c>
      <c r="D38" s="177">
        <v>0</v>
      </c>
      <c r="E38" s="178">
        <v>2</v>
      </c>
      <c r="F38" s="81" t="s">
        <v>112</v>
      </c>
      <c r="G38" s="28" t="s">
        <v>54</v>
      </c>
      <c r="H38" s="28">
        <v>3</v>
      </c>
      <c r="I38" s="67">
        <v>3</v>
      </c>
      <c r="J38" s="28">
        <f>I38*30</f>
        <v>90</v>
      </c>
      <c r="K38" s="28">
        <v>45</v>
      </c>
      <c r="L38" s="28">
        <v>0</v>
      </c>
      <c r="M38" s="28">
        <v>0</v>
      </c>
      <c r="N38" s="28" t="s">
        <v>79</v>
      </c>
      <c r="O38" s="74" t="s">
        <v>54</v>
      </c>
    </row>
    <row r="39" spans="1:15" ht="14.25" thickBot="1">
      <c r="A39" s="34">
        <v>3</v>
      </c>
      <c r="B39" s="176" t="s">
        <v>142</v>
      </c>
      <c r="C39" s="177">
        <v>0</v>
      </c>
      <c r="D39" s="177">
        <v>0</v>
      </c>
      <c r="E39" s="178">
        <v>3</v>
      </c>
      <c r="F39" s="83" t="s">
        <v>126</v>
      </c>
      <c r="G39" s="28" t="s">
        <v>54</v>
      </c>
      <c r="H39" s="28">
        <v>3</v>
      </c>
      <c r="I39" s="67">
        <v>3</v>
      </c>
      <c r="J39" s="28">
        <f aca="true" t="shared" si="1" ref="J39:J67">I39*30</f>
        <v>90</v>
      </c>
      <c r="K39" s="28">
        <v>15</v>
      </c>
      <c r="L39" s="28">
        <v>0</v>
      </c>
      <c r="M39" s="28">
        <v>30</v>
      </c>
      <c r="N39" s="28" t="s">
        <v>103</v>
      </c>
      <c r="O39" s="74" t="s">
        <v>60</v>
      </c>
    </row>
    <row r="40" spans="1:15" ht="14.25" thickBot="1">
      <c r="A40" s="34">
        <v>4</v>
      </c>
      <c r="B40" s="176" t="s">
        <v>142</v>
      </c>
      <c r="C40" s="177">
        <v>0</v>
      </c>
      <c r="D40" s="177">
        <v>0</v>
      </c>
      <c r="E40" s="178">
        <v>4</v>
      </c>
      <c r="F40" s="82" t="s">
        <v>108</v>
      </c>
      <c r="G40" s="28" t="s">
        <v>54</v>
      </c>
      <c r="H40" s="28">
        <v>4</v>
      </c>
      <c r="I40" s="67">
        <v>3</v>
      </c>
      <c r="J40" s="28">
        <f t="shared" si="1"/>
        <v>90</v>
      </c>
      <c r="K40" s="28">
        <v>15</v>
      </c>
      <c r="L40" s="28">
        <v>0</v>
      </c>
      <c r="M40" s="28">
        <v>30</v>
      </c>
      <c r="N40" s="73" t="s">
        <v>103</v>
      </c>
      <c r="O40" s="74" t="s">
        <v>60</v>
      </c>
    </row>
    <row r="41" spans="1:15" ht="27.75" thickBot="1">
      <c r="A41" s="34">
        <v>5</v>
      </c>
      <c r="B41" s="176" t="s">
        <v>142</v>
      </c>
      <c r="C41" s="177">
        <v>0</v>
      </c>
      <c r="D41" s="177">
        <v>0</v>
      </c>
      <c r="E41" s="178">
        <v>5</v>
      </c>
      <c r="F41" s="83" t="s">
        <v>124</v>
      </c>
      <c r="G41" s="28" t="s">
        <v>54</v>
      </c>
      <c r="H41" s="28">
        <v>4</v>
      </c>
      <c r="I41" s="67">
        <v>3</v>
      </c>
      <c r="J41" s="28">
        <f t="shared" si="1"/>
        <v>90</v>
      </c>
      <c r="K41" s="28">
        <v>30</v>
      </c>
      <c r="L41" s="28">
        <v>0</v>
      </c>
      <c r="M41" s="28">
        <v>15</v>
      </c>
      <c r="N41" s="73" t="s">
        <v>67</v>
      </c>
      <c r="O41" s="74" t="s">
        <v>54</v>
      </c>
    </row>
    <row r="42" spans="1:15" ht="14.25" thickBot="1">
      <c r="A42" s="34">
        <v>6</v>
      </c>
      <c r="B42" s="176" t="s">
        <v>142</v>
      </c>
      <c r="C42" s="177">
        <v>0</v>
      </c>
      <c r="D42" s="177">
        <v>0</v>
      </c>
      <c r="E42" s="178">
        <v>6</v>
      </c>
      <c r="F42" s="83" t="s">
        <v>127</v>
      </c>
      <c r="G42" s="28" t="s">
        <v>54</v>
      </c>
      <c r="H42" s="28">
        <v>4</v>
      </c>
      <c r="I42" s="67">
        <v>3</v>
      </c>
      <c r="J42" s="28">
        <f t="shared" si="1"/>
        <v>90</v>
      </c>
      <c r="K42" s="28">
        <v>30</v>
      </c>
      <c r="L42" s="28">
        <v>0</v>
      </c>
      <c r="M42" s="28">
        <v>15</v>
      </c>
      <c r="N42" s="73" t="s">
        <v>67</v>
      </c>
      <c r="O42" s="74" t="s">
        <v>54</v>
      </c>
    </row>
    <row r="43" spans="1:15" ht="14.25" thickBot="1">
      <c r="A43" s="34">
        <v>7</v>
      </c>
      <c r="B43" s="176" t="s">
        <v>142</v>
      </c>
      <c r="C43" s="177">
        <v>0</v>
      </c>
      <c r="D43" s="177">
        <v>0</v>
      </c>
      <c r="E43" s="178">
        <v>7</v>
      </c>
      <c r="F43" s="82" t="s">
        <v>110</v>
      </c>
      <c r="G43" s="28" t="s">
        <v>54</v>
      </c>
      <c r="H43" s="28">
        <v>5</v>
      </c>
      <c r="I43" s="67">
        <v>3</v>
      </c>
      <c r="J43" s="28">
        <f t="shared" si="1"/>
        <v>90</v>
      </c>
      <c r="K43" s="28">
        <v>15</v>
      </c>
      <c r="L43" s="28">
        <v>0</v>
      </c>
      <c r="M43" s="28">
        <v>30</v>
      </c>
      <c r="N43" s="73" t="s">
        <v>103</v>
      </c>
      <c r="O43" s="74" t="s">
        <v>60</v>
      </c>
    </row>
    <row r="44" spans="1:15" ht="27.75" thickBot="1">
      <c r="A44" s="34">
        <v>8</v>
      </c>
      <c r="B44" s="176" t="s">
        <v>142</v>
      </c>
      <c r="C44" s="177">
        <v>0</v>
      </c>
      <c r="D44" s="177">
        <v>0</v>
      </c>
      <c r="E44" s="178">
        <v>8</v>
      </c>
      <c r="F44" s="83" t="s">
        <v>113</v>
      </c>
      <c r="G44" s="28" t="s">
        <v>54</v>
      </c>
      <c r="H44" s="28">
        <v>5</v>
      </c>
      <c r="I44" s="67">
        <v>3</v>
      </c>
      <c r="J44" s="28">
        <f t="shared" si="1"/>
        <v>90</v>
      </c>
      <c r="K44" s="28">
        <v>45</v>
      </c>
      <c r="L44" s="28">
        <v>0</v>
      </c>
      <c r="M44" s="28">
        <v>0</v>
      </c>
      <c r="N44" s="73" t="s">
        <v>79</v>
      </c>
      <c r="O44" s="74" t="s">
        <v>54</v>
      </c>
    </row>
    <row r="45" spans="1:15" ht="27.75" thickBot="1">
      <c r="A45" s="34">
        <v>9</v>
      </c>
      <c r="B45" s="176" t="s">
        <v>142</v>
      </c>
      <c r="C45" s="177">
        <v>0</v>
      </c>
      <c r="D45" s="177">
        <v>0</v>
      </c>
      <c r="E45" s="178">
        <v>9</v>
      </c>
      <c r="F45" s="83" t="s">
        <v>114</v>
      </c>
      <c r="G45" s="28" t="s">
        <v>54</v>
      </c>
      <c r="H45" s="28">
        <v>5</v>
      </c>
      <c r="I45" s="67">
        <v>3</v>
      </c>
      <c r="J45" s="28">
        <f t="shared" si="1"/>
        <v>90</v>
      </c>
      <c r="K45" s="28">
        <v>30</v>
      </c>
      <c r="L45" s="28">
        <v>0</v>
      </c>
      <c r="M45" s="28">
        <v>15</v>
      </c>
      <c r="N45" s="73" t="s">
        <v>67</v>
      </c>
      <c r="O45" s="74" t="s">
        <v>54</v>
      </c>
    </row>
    <row r="46" spans="1:15" ht="14.25" thickBot="1">
      <c r="A46" s="34">
        <v>10</v>
      </c>
      <c r="B46" s="176" t="s">
        <v>142</v>
      </c>
      <c r="C46" s="177">
        <v>0</v>
      </c>
      <c r="D46" s="177">
        <v>1</v>
      </c>
      <c r="E46" s="178">
        <v>0</v>
      </c>
      <c r="F46" s="83" t="s">
        <v>115</v>
      </c>
      <c r="G46" s="28" t="s">
        <v>54</v>
      </c>
      <c r="H46" s="28">
        <v>5</v>
      </c>
      <c r="I46" s="67">
        <v>3</v>
      </c>
      <c r="J46" s="28">
        <f t="shared" si="1"/>
        <v>90</v>
      </c>
      <c r="K46" s="28">
        <v>15</v>
      </c>
      <c r="L46" s="28">
        <v>0</v>
      </c>
      <c r="M46" s="28">
        <v>30</v>
      </c>
      <c r="N46" s="73" t="s">
        <v>103</v>
      </c>
      <c r="O46" s="74" t="s">
        <v>60</v>
      </c>
    </row>
    <row r="47" spans="1:15" ht="27.75" thickBot="1">
      <c r="A47" s="34">
        <v>11</v>
      </c>
      <c r="B47" s="176" t="s">
        <v>142</v>
      </c>
      <c r="C47" s="177">
        <v>0</v>
      </c>
      <c r="D47" s="177">
        <v>1</v>
      </c>
      <c r="E47" s="178">
        <v>1</v>
      </c>
      <c r="F47" s="83" t="s">
        <v>121</v>
      </c>
      <c r="G47" s="28" t="s">
        <v>54</v>
      </c>
      <c r="H47" s="28">
        <v>5</v>
      </c>
      <c r="I47" s="67">
        <v>3</v>
      </c>
      <c r="J47" s="28">
        <f t="shared" si="1"/>
        <v>90</v>
      </c>
      <c r="K47" s="28">
        <v>30</v>
      </c>
      <c r="L47" s="28">
        <v>15</v>
      </c>
      <c r="M47" s="28">
        <v>0</v>
      </c>
      <c r="N47" s="73" t="s">
        <v>81</v>
      </c>
      <c r="O47" s="74" t="s">
        <v>54</v>
      </c>
    </row>
    <row r="48" spans="1:15" ht="27.75" thickBot="1">
      <c r="A48" s="34">
        <v>12</v>
      </c>
      <c r="B48" s="176" t="s">
        <v>142</v>
      </c>
      <c r="C48" s="177">
        <v>0</v>
      </c>
      <c r="D48" s="177">
        <v>1</v>
      </c>
      <c r="E48" s="178">
        <v>2</v>
      </c>
      <c r="F48" s="84" t="s">
        <v>116</v>
      </c>
      <c r="G48" s="28" t="s">
        <v>54</v>
      </c>
      <c r="H48" s="28">
        <v>8</v>
      </c>
      <c r="I48" s="67">
        <v>5</v>
      </c>
      <c r="J48" s="28">
        <f t="shared" si="1"/>
        <v>150</v>
      </c>
      <c r="K48" s="28">
        <v>15</v>
      </c>
      <c r="L48" s="28">
        <v>0</v>
      </c>
      <c r="M48" s="28">
        <v>30</v>
      </c>
      <c r="N48" s="28" t="s">
        <v>103</v>
      </c>
      <c r="O48" s="74" t="s">
        <v>60</v>
      </c>
    </row>
    <row r="49" spans="1:15" ht="14.25" thickBot="1">
      <c r="A49" s="34">
        <v>13</v>
      </c>
      <c r="B49" s="176" t="s">
        <v>142</v>
      </c>
      <c r="C49" s="177">
        <v>0</v>
      </c>
      <c r="D49" s="177">
        <v>1</v>
      </c>
      <c r="E49" s="178">
        <v>3</v>
      </c>
      <c r="F49" s="85" t="s">
        <v>109</v>
      </c>
      <c r="G49" s="28" t="s">
        <v>54</v>
      </c>
      <c r="H49" s="28">
        <v>6</v>
      </c>
      <c r="I49" s="67">
        <v>3</v>
      </c>
      <c r="J49" s="28">
        <f t="shared" si="1"/>
        <v>90</v>
      </c>
      <c r="K49" s="28">
        <v>15</v>
      </c>
      <c r="L49" s="28">
        <v>0</v>
      </c>
      <c r="M49" s="28">
        <v>30</v>
      </c>
      <c r="N49" s="73" t="s">
        <v>103</v>
      </c>
      <c r="O49" s="74" t="s">
        <v>60</v>
      </c>
    </row>
    <row r="50" spans="1:15" ht="14.25" thickBot="1">
      <c r="A50" s="34">
        <v>14</v>
      </c>
      <c r="B50" s="176" t="s">
        <v>142</v>
      </c>
      <c r="C50" s="177">
        <v>0</v>
      </c>
      <c r="D50" s="177">
        <v>1</v>
      </c>
      <c r="E50" s="178">
        <v>4</v>
      </c>
      <c r="F50" s="83" t="s">
        <v>117</v>
      </c>
      <c r="G50" s="28" t="s">
        <v>54</v>
      </c>
      <c r="H50" s="28">
        <v>6</v>
      </c>
      <c r="I50" s="67">
        <v>3</v>
      </c>
      <c r="J50" s="28">
        <f t="shared" si="1"/>
        <v>90</v>
      </c>
      <c r="K50" s="28">
        <v>15</v>
      </c>
      <c r="L50" s="28">
        <v>0</v>
      </c>
      <c r="M50" s="28">
        <v>30</v>
      </c>
      <c r="N50" s="73" t="s">
        <v>103</v>
      </c>
      <c r="O50" s="74" t="s">
        <v>60</v>
      </c>
    </row>
    <row r="51" spans="1:15" ht="14.25" thickBot="1">
      <c r="A51" s="34">
        <v>15</v>
      </c>
      <c r="B51" s="176" t="s">
        <v>142</v>
      </c>
      <c r="C51" s="177">
        <v>0</v>
      </c>
      <c r="D51" s="177">
        <v>1</v>
      </c>
      <c r="E51" s="178">
        <v>5</v>
      </c>
      <c r="F51" s="83" t="s">
        <v>122</v>
      </c>
      <c r="G51" s="28" t="s">
        <v>54</v>
      </c>
      <c r="H51" s="28">
        <v>6</v>
      </c>
      <c r="I51" s="67">
        <v>3</v>
      </c>
      <c r="J51" s="28">
        <f t="shared" si="1"/>
        <v>90</v>
      </c>
      <c r="K51" s="28">
        <v>15</v>
      </c>
      <c r="L51" s="28">
        <v>0</v>
      </c>
      <c r="M51" s="28">
        <v>30</v>
      </c>
      <c r="N51" s="73" t="s">
        <v>103</v>
      </c>
      <c r="O51" s="74" t="s">
        <v>60</v>
      </c>
    </row>
    <row r="52" spans="1:15" ht="27.75" thickBot="1">
      <c r="A52" s="34">
        <v>16</v>
      </c>
      <c r="B52" s="176" t="s">
        <v>142</v>
      </c>
      <c r="C52" s="177">
        <v>0</v>
      </c>
      <c r="D52" s="177">
        <v>1</v>
      </c>
      <c r="E52" s="178">
        <v>6</v>
      </c>
      <c r="F52" s="82" t="s">
        <v>102</v>
      </c>
      <c r="G52" s="28" t="s">
        <v>54</v>
      </c>
      <c r="H52" s="28">
        <v>6</v>
      </c>
      <c r="I52" s="67">
        <v>3</v>
      </c>
      <c r="J52" s="28">
        <f t="shared" si="1"/>
        <v>90</v>
      </c>
      <c r="K52" s="28">
        <v>15</v>
      </c>
      <c r="L52" s="28">
        <v>0</v>
      </c>
      <c r="M52" s="28">
        <v>30</v>
      </c>
      <c r="N52" s="73" t="s">
        <v>103</v>
      </c>
      <c r="O52" s="74" t="s">
        <v>60</v>
      </c>
    </row>
    <row r="53" spans="1:15" ht="27.75" thickBot="1">
      <c r="A53" s="34">
        <v>17</v>
      </c>
      <c r="B53" s="176" t="s">
        <v>142</v>
      </c>
      <c r="C53" s="177">
        <v>0</v>
      </c>
      <c r="D53" s="177">
        <v>1</v>
      </c>
      <c r="E53" s="178">
        <v>7</v>
      </c>
      <c r="F53" s="86" t="s">
        <v>106</v>
      </c>
      <c r="G53" s="28" t="s">
        <v>54</v>
      </c>
      <c r="H53" s="28">
        <v>6</v>
      </c>
      <c r="I53" s="67">
        <v>3</v>
      </c>
      <c r="J53" s="28">
        <f t="shared" si="1"/>
        <v>90</v>
      </c>
      <c r="K53" s="28">
        <v>15</v>
      </c>
      <c r="L53" s="28">
        <v>0</v>
      </c>
      <c r="M53" s="28">
        <v>30</v>
      </c>
      <c r="N53" s="28" t="s">
        <v>103</v>
      </c>
      <c r="O53" s="74" t="s">
        <v>60</v>
      </c>
    </row>
    <row r="54" spans="1:15" ht="14.25" thickBot="1">
      <c r="A54" s="34">
        <v>18</v>
      </c>
      <c r="B54" s="176" t="s">
        <v>142</v>
      </c>
      <c r="C54" s="177">
        <v>0</v>
      </c>
      <c r="D54" s="177">
        <v>1</v>
      </c>
      <c r="E54" s="178">
        <v>8</v>
      </c>
      <c r="F54" s="87" t="s">
        <v>111</v>
      </c>
      <c r="G54" s="28" t="s">
        <v>54</v>
      </c>
      <c r="H54" s="28">
        <v>6</v>
      </c>
      <c r="I54" s="67">
        <v>3</v>
      </c>
      <c r="J54" s="28">
        <f t="shared" si="1"/>
        <v>90</v>
      </c>
      <c r="K54" s="28">
        <v>15</v>
      </c>
      <c r="L54" s="28">
        <v>0</v>
      </c>
      <c r="M54" s="28">
        <v>30</v>
      </c>
      <c r="N54" s="28" t="s">
        <v>103</v>
      </c>
      <c r="O54" s="74" t="s">
        <v>60</v>
      </c>
    </row>
    <row r="55" spans="1:15" ht="14.25" thickBot="1">
      <c r="A55" s="34">
        <v>19</v>
      </c>
      <c r="B55" s="176" t="s">
        <v>142</v>
      </c>
      <c r="C55" s="177">
        <v>0</v>
      </c>
      <c r="D55" s="177">
        <v>1</v>
      </c>
      <c r="E55" s="178">
        <v>9</v>
      </c>
      <c r="F55" s="88" t="s">
        <v>95</v>
      </c>
      <c r="G55" s="28" t="s">
        <v>54</v>
      </c>
      <c r="H55" s="28">
        <v>7</v>
      </c>
      <c r="I55" s="67">
        <v>4</v>
      </c>
      <c r="J55" s="28">
        <f t="shared" si="1"/>
        <v>120</v>
      </c>
      <c r="K55" s="28">
        <v>30</v>
      </c>
      <c r="L55" s="28">
        <v>0</v>
      </c>
      <c r="M55" s="28">
        <v>30</v>
      </c>
      <c r="N55" s="28" t="s">
        <v>70</v>
      </c>
      <c r="O55" s="71" t="s">
        <v>54</v>
      </c>
    </row>
    <row r="56" spans="1:15" ht="14.25" thickBot="1">
      <c r="A56" s="34">
        <v>20</v>
      </c>
      <c r="B56" s="176" t="s">
        <v>142</v>
      </c>
      <c r="C56" s="177">
        <v>0</v>
      </c>
      <c r="D56" s="177">
        <v>2</v>
      </c>
      <c r="E56" s="178">
        <v>0</v>
      </c>
      <c r="F56" s="89" t="s">
        <v>86</v>
      </c>
      <c r="G56" s="28" t="s">
        <v>54</v>
      </c>
      <c r="H56" s="28">
        <v>7</v>
      </c>
      <c r="I56" s="67">
        <v>4</v>
      </c>
      <c r="J56" s="28">
        <f t="shared" si="1"/>
        <v>120</v>
      </c>
      <c r="K56" s="28">
        <v>30</v>
      </c>
      <c r="L56" s="28">
        <v>0</v>
      </c>
      <c r="M56" s="28">
        <v>30</v>
      </c>
      <c r="N56" s="28" t="s">
        <v>70</v>
      </c>
      <c r="O56" s="71" t="s">
        <v>54</v>
      </c>
    </row>
    <row r="57" spans="1:15" ht="27.75" thickBot="1">
      <c r="A57" s="34">
        <v>21</v>
      </c>
      <c r="B57" s="176" t="s">
        <v>142</v>
      </c>
      <c r="C57" s="177">
        <v>0</v>
      </c>
      <c r="D57" s="177">
        <v>2</v>
      </c>
      <c r="E57" s="178">
        <v>1</v>
      </c>
      <c r="F57" s="85" t="s">
        <v>105</v>
      </c>
      <c r="G57" s="28" t="s">
        <v>54</v>
      </c>
      <c r="H57" s="28">
        <v>7</v>
      </c>
      <c r="I57" s="67">
        <v>4</v>
      </c>
      <c r="J57" s="28">
        <f t="shared" si="1"/>
        <v>120</v>
      </c>
      <c r="K57" s="28">
        <v>15</v>
      </c>
      <c r="L57" s="28">
        <v>0</v>
      </c>
      <c r="M57" s="28">
        <v>45</v>
      </c>
      <c r="N57" s="28" t="s">
        <v>92</v>
      </c>
      <c r="O57" s="74" t="s">
        <v>60</v>
      </c>
    </row>
    <row r="58" spans="1:15" ht="27.75" thickBot="1">
      <c r="A58" s="34">
        <v>22</v>
      </c>
      <c r="B58" s="176" t="s">
        <v>142</v>
      </c>
      <c r="C58" s="177">
        <v>0</v>
      </c>
      <c r="D58" s="177">
        <v>2</v>
      </c>
      <c r="E58" s="178">
        <v>2</v>
      </c>
      <c r="F58" s="83" t="s">
        <v>120</v>
      </c>
      <c r="G58" s="28" t="s">
        <v>54</v>
      </c>
      <c r="H58" s="28">
        <v>7</v>
      </c>
      <c r="I58" s="67">
        <v>4</v>
      </c>
      <c r="J58" s="28">
        <f t="shared" si="1"/>
        <v>120</v>
      </c>
      <c r="K58" s="28">
        <v>15</v>
      </c>
      <c r="L58" s="28">
        <v>0</v>
      </c>
      <c r="M58" s="28">
        <v>45</v>
      </c>
      <c r="N58" s="28" t="s">
        <v>92</v>
      </c>
      <c r="O58" s="74" t="s">
        <v>60</v>
      </c>
    </row>
    <row r="59" spans="1:15" ht="27.75" thickBot="1">
      <c r="A59" s="34">
        <v>23</v>
      </c>
      <c r="B59" s="176" t="s">
        <v>142</v>
      </c>
      <c r="C59" s="177">
        <v>0</v>
      </c>
      <c r="D59" s="177">
        <v>2</v>
      </c>
      <c r="E59" s="178">
        <v>3</v>
      </c>
      <c r="F59" s="83" t="s">
        <v>123</v>
      </c>
      <c r="G59" s="28" t="s">
        <v>54</v>
      </c>
      <c r="H59" s="28">
        <v>7</v>
      </c>
      <c r="I59" s="67">
        <v>4</v>
      </c>
      <c r="J59" s="28">
        <f t="shared" si="1"/>
        <v>120</v>
      </c>
      <c r="K59" s="28">
        <v>15</v>
      </c>
      <c r="L59" s="28">
        <v>0</v>
      </c>
      <c r="M59" s="28">
        <v>45</v>
      </c>
      <c r="N59" s="28" t="s">
        <v>92</v>
      </c>
      <c r="O59" s="74" t="s">
        <v>60</v>
      </c>
    </row>
    <row r="60" spans="1:15" ht="27.75" thickBot="1">
      <c r="A60" s="34">
        <v>24</v>
      </c>
      <c r="B60" s="176" t="s">
        <v>142</v>
      </c>
      <c r="C60" s="177">
        <v>0</v>
      </c>
      <c r="D60" s="177">
        <v>2</v>
      </c>
      <c r="E60" s="178">
        <v>4</v>
      </c>
      <c r="F60" s="84" t="s">
        <v>125</v>
      </c>
      <c r="G60" s="28" t="s">
        <v>54</v>
      </c>
      <c r="H60" s="28">
        <v>7</v>
      </c>
      <c r="I60" s="67">
        <v>4</v>
      </c>
      <c r="J60" s="28">
        <f t="shared" si="1"/>
        <v>120</v>
      </c>
      <c r="K60" s="28">
        <v>30</v>
      </c>
      <c r="L60" s="28">
        <v>0</v>
      </c>
      <c r="M60" s="28">
        <v>30</v>
      </c>
      <c r="N60" s="28" t="s">
        <v>70</v>
      </c>
      <c r="O60" s="74" t="s">
        <v>60</v>
      </c>
    </row>
    <row r="61" spans="1:15" ht="27.75" thickBot="1">
      <c r="A61" s="34">
        <v>25</v>
      </c>
      <c r="B61" s="176" t="s">
        <v>142</v>
      </c>
      <c r="C61" s="177">
        <v>0</v>
      </c>
      <c r="D61" s="177">
        <v>2</v>
      </c>
      <c r="E61" s="178">
        <v>5</v>
      </c>
      <c r="F61" s="85" t="s">
        <v>91</v>
      </c>
      <c r="G61" s="28" t="s">
        <v>54</v>
      </c>
      <c r="H61" s="28">
        <v>8</v>
      </c>
      <c r="I61" s="67">
        <v>5</v>
      </c>
      <c r="J61" s="28">
        <f t="shared" si="1"/>
        <v>150</v>
      </c>
      <c r="K61" s="28">
        <v>15</v>
      </c>
      <c r="L61" s="28">
        <v>0</v>
      </c>
      <c r="M61" s="28">
        <v>45</v>
      </c>
      <c r="N61" s="73" t="s">
        <v>92</v>
      </c>
      <c r="O61" s="71" t="s">
        <v>60</v>
      </c>
    </row>
    <row r="62" spans="1:15" ht="14.25" thickBot="1">
      <c r="A62" s="34">
        <v>26</v>
      </c>
      <c r="B62" s="176" t="s">
        <v>142</v>
      </c>
      <c r="C62" s="177">
        <v>0</v>
      </c>
      <c r="D62" s="177">
        <v>2</v>
      </c>
      <c r="E62" s="178">
        <v>6</v>
      </c>
      <c r="F62" s="85" t="s">
        <v>89</v>
      </c>
      <c r="G62" s="28" t="s">
        <v>54</v>
      </c>
      <c r="H62" s="28">
        <v>8</v>
      </c>
      <c r="I62" s="67">
        <v>5</v>
      </c>
      <c r="J62" s="28">
        <f t="shared" si="1"/>
        <v>150</v>
      </c>
      <c r="K62" s="28">
        <v>30</v>
      </c>
      <c r="L62" s="28">
        <v>0</v>
      </c>
      <c r="M62" s="28">
        <v>45</v>
      </c>
      <c r="N62" s="28" t="s">
        <v>130</v>
      </c>
      <c r="O62" s="71" t="s">
        <v>54</v>
      </c>
    </row>
    <row r="63" spans="1:15" ht="27.75" thickBot="1">
      <c r="A63" s="34">
        <v>27</v>
      </c>
      <c r="B63" s="176" t="s">
        <v>142</v>
      </c>
      <c r="C63" s="177">
        <v>0</v>
      </c>
      <c r="D63" s="177">
        <v>2</v>
      </c>
      <c r="E63" s="178">
        <v>7</v>
      </c>
      <c r="F63" s="85" t="s">
        <v>104</v>
      </c>
      <c r="G63" s="28" t="s">
        <v>54</v>
      </c>
      <c r="H63" s="28">
        <v>8</v>
      </c>
      <c r="I63" s="67">
        <v>5</v>
      </c>
      <c r="J63" s="28">
        <f t="shared" si="1"/>
        <v>150</v>
      </c>
      <c r="K63" s="28">
        <v>30</v>
      </c>
      <c r="L63" s="28">
        <v>0</v>
      </c>
      <c r="M63" s="28">
        <v>45</v>
      </c>
      <c r="N63" s="28" t="s">
        <v>130</v>
      </c>
      <c r="O63" s="74" t="s">
        <v>60</v>
      </c>
    </row>
    <row r="64" spans="1:15" ht="27.75" thickBot="1">
      <c r="A64" s="34">
        <v>28</v>
      </c>
      <c r="B64" s="176" t="s">
        <v>142</v>
      </c>
      <c r="C64" s="177">
        <v>0</v>
      </c>
      <c r="D64" s="177">
        <v>2</v>
      </c>
      <c r="E64" s="178">
        <v>8</v>
      </c>
      <c r="F64" s="83" t="s">
        <v>118</v>
      </c>
      <c r="G64" s="28" t="s">
        <v>54</v>
      </c>
      <c r="H64" s="28">
        <v>8</v>
      </c>
      <c r="I64" s="67">
        <v>5</v>
      </c>
      <c r="J64" s="28">
        <f t="shared" si="1"/>
        <v>150</v>
      </c>
      <c r="K64" s="28">
        <v>45</v>
      </c>
      <c r="L64" s="28">
        <v>0</v>
      </c>
      <c r="M64" s="28">
        <v>30</v>
      </c>
      <c r="N64" s="28" t="s">
        <v>90</v>
      </c>
      <c r="O64" s="74" t="s">
        <v>54</v>
      </c>
    </row>
    <row r="65" spans="1:15" ht="14.25" thickBot="1">
      <c r="A65" s="34">
        <v>29</v>
      </c>
      <c r="B65" s="176" t="s">
        <v>142</v>
      </c>
      <c r="C65" s="177">
        <v>0</v>
      </c>
      <c r="D65" s="177">
        <v>2</v>
      </c>
      <c r="E65" s="178">
        <v>9</v>
      </c>
      <c r="F65" s="83" t="s">
        <v>119</v>
      </c>
      <c r="G65" s="28" t="s">
        <v>54</v>
      </c>
      <c r="H65" s="28">
        <v>8</v>
      </c>
      <c r="I65" s="67">
        <v>5</v>
      </c>
      <c r="J65" s="28">
        <f t="shared" si="1"/>
        <v>150</v>
      </c>
      <c r="K65" s="28">
        <v>45</v>
      </c>
      <c r="L65" s="28">
        <v>0</v>
      </c>
      <c r="M65" s="28">
        <v>30</v>
      </c>
      <c r="N65" s="28" t="s">
        <v>90</v>
      </c>
      <c r="O65" s="74" t="s">
        <v>54</v>
      </c>
    </row>
    <row r="66" spans="1:15" ht="27.75" thickBot="1">
      <c r="A66" s="34">
        <v>30</v>
      </c>
      <c r="B66" s="176" t="s">
        <v>142</v>
      </c>
      <c r="C66" s="177">
        <v>0</v>
      </c>
      <c r="D66" s="177">
        <v>3</v>
      </c>
      <c r="E66" s="178">
        <v>0</v>
      </c>
      <c r="F66" s="83" t="s">
        <v>128</v>
      </c>
      <c r="G66" s="28" t="s">
        <v>54</v>
      </c>
      <c r="H66" s="28">
        <v>8</v>
      </c>
      <c r="I66" s="67">
        <v>5</v>
      </c>
      <c r="J66" s="28">
        <f t="shared" si="1"/>
        <v>150</v>
      </c>
      <c r="K66" s="28">
        <v>45</v>
      </c>
      <c r="L66" s="28">
        <v>0</v>
      </c>
      <c r="M66" s="28">
        <v>30</v>
      </c>
      <c r="N66" s="28" t="s">
        <v>90</v>
      </c>
      <c r="O66" s="71" t="s">
        <v>54</v>
      </c>
    </row>
    <row r="67" spans="1:15" s="1" customFormat="1" ht="14.25" thickBot="1">
      <c r="A67" s="34">
        <v>31</v>
      </c>
      <c r="B67" s="176" t="s">
        <v>142</v>
      </c>
      <c r="C67" s="177">
        <v>0</v>
      </c>
      <c r="D67" s="177">
        <v>3</v>
      </c>
      <c r="E67" s="178">
        <v>1</v>
      </c>
      <c r="F67" s="83" t="s">
        <v>129</v>
      </c>
      <c r="G67" s="28" t="s">
        <v>54</v>
      </c>
      <c r="H67" s="28">
        <v>8</v>
      </c>
      <c r="I67" s="67">
        <v>5</v>
      </c>
      <c r="J67" s="28">
        <f t="shared" si="1"/>
        <v>150</v>
      </c>
      <c r="K67" s="28">
        <v>45</v>
      </c>
      <c r="L67" s="28">
        <v>0</v>
      </c>
      <c r="M67" s="28">
        <v>30</v>
      </c>
      <c r="N67" s="28" t="s">
        <v>90</v>
      </c>
      <c r="O67" s="71" t="s">
        <v>54</v>
      </c>
    </row>
    <row r="68" spans="1:15" s="9" customFormat="1" ht="49.5" customHeight="1" thickBot="1">
      <c r="A68" s="148" t="s">
        <v>131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15" ht="14.25" thickBot="1">
      <c r="A69" s="33">
        <v>1</v>
      </c>
      <c r="B69" s="21" t="s">
        <v>143</v>
      </c>
      <c r="C69" s="22">
        <v>1</v>
      </c>
      <c r="D69" s="22">
        <v>1</v>
      </c>
      <c r="E69" s="23">
        <v>7</v>
      </c>
      <c r="F69" s="69" t="s">
        <v>63</v>
      </c>
      <c r="G69" s="28"/>
      <c r="H69" s="28">
        <v>1</v>
      </c>
      <c r="I69" s="67">
        <v>2</v>
      </c>
      <c r="J69" s="28">
        <v>60</v>
      </c>
      <c r="K69" s="28">
        <v>0</v>
      </c>
      <c r="L69" s="28">
        <v>0</v>
      </c>
      <c r="M69" s="28">
        <v>30</v>
      </c>
      <c r="N69" s="28" t="s">
        <v>64</v>
      </c>
      <c r="O69" s="70" t="s">
        <v>148</v>
      </c>
    </row>
    <row r="70" spans="1:15" ht="14.25" thickBot="1">
      <c r="A70" s="34">
        <v>2</v>
      </c>
      <c r="B70" s="25" t="s">
        <v>143</v>
      </c>
      <c r="C70" s="26">
        <v>1</v>
      </c>
      <c r="D70" s="26">
        <v>1</v>
      </c>
      <c r="E70" s="27">
        <v>8</v>
      </c>
      <c r="F70" s="69" t="s">
        <v>63</v>
      </c>
      <c r="G70" s="28"/>
      <c r="H70" s="28">
        <v>2</v>
      </c>
      <c r="I70" s="67">
        <v>2</v>
      </c>
      <c r="J70" s="28">
        <v>60</v>
      </c>
      <c r="K70" s="28">
        <v>0</v>
      </c>
      <c r="L70" s="28">
        <v>0</v>
      </c>
      <c r="M70" s="28">
        <v>30</v>
      </c>
      <c r="N70" s="28" t="s">
        <v>64</v>
      </c>
      <c r="O70" s="70" t="s">
        <v>148</v>
      </c>
    </row>
    <row r="71" spans="1:15" ht="14.25" thickBot="1">
      <c r="A71" s="34">
        <v>3</v>
      </c>
      <c r="B71" s="25" t="s">
        <v>143</v>
      </c>
      <c r="C71" s="26">
        <v>1</v>
      </c>
      <c r="D71" s="26">
        <v>1</v>
      </c>
      <c r="E71" s="27">
        <v>9</v>
      </c>
      <c r="F71" s="69" t="s">
        <v>63</v>
      </c>
      <c r="G71" s="28"/>
      <c r="H71" s="28">
        <v>3</v>
      </c>
      <c r="I71" s="67">
        <v>2</v>
      </c>
      <c r="J71" s="28">
        <v>60</v>
      </c>
      <c r="K71" s="28">
        <v>0</v>
      </c>
      <c r="L71" s="28">
        <v>0</v>
      </c>
      <c r="M71" s="28">
        <v>30</v>
      </c>
      <c r="N71" s="28" t="s">
        <v>64</v>
      </c>
      <c r="O71" s="70" t="s">
        <v>148</v>
      </c>
    </row>
    <row r="72" spans="1:15" ht="14.25" thickBot="1">
      <c r="A72" s="35">
        <v>4</v>
      </c>
      <c r="B72" s="29" t="s">
        <v>143</v>
      </c>
      <c r="C72" s="30">
        <v>1</v>
      </c>
      <c r="D72" s="30">
        <v>2</v>
      </c>
      <c r="E72" s="31">
        <v>0</v>
      </c>
      <c r="F72" s="75" t="s">
        <v>63</v>
      </c>
      <c r="G72" s="32"/>
      <c r="H72" s="32">
        <v>4</v>
      </c>
      <c r="I72" s="68">
        <v>2</v>
      </c>
      <c r="J72" s="32">
        <v>60</v>
      </c>
      <c r="K72" s="32">
        <v>0</v>
      </c>
      <c r="L72" s="32">
        <v>0</v>
      </c>
      <c r="M72" s="32">
        <v>30</v>
      </c>
      <c r="N72" s="32" t="s">
        <v>64</v>
      </c>
      <c r="O72" s="76" t="s">
        <v>60</v>
      </c>
    </row>
    <row r="74" spans="1:12" s="11" customFormat="1" ht="14.25" thickBot="1">
      <c r="A74" s="17" t="s">
        <v>47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6" ht="52.5" customHeight="1" thickBot="1">
      <c r="A75" s="50" t="s">
        <v>0</v>
      </c>
      <c r="B75" s="146" t="s">
        <v>20</v>
      </c>
      <c r="C75" s="129"/>
      <c r="D75" s="129"/>
      <c r="E75" s="130"/>
      <c r="F75" s="51" t="s">
        <v>11</v>
      </c>
      <c r="G75" s="52" t="s">
        <v>23</v>
      </c>
      <c r="H75" s="53" t="s">
        <v>12</v>
      </c>
      <c r="I75" s="54" t="s">
        <v>15</v>
      </c>
      <c r="J75" s="53" t="s">
        <v>13</v>
      </c>
      <c r="K75" s="53" t="s">
        <v>14</v>
      </c>
      <c r="L75" s="52" t="s">
        <v>21</v>
      </c>
      <c r="M75" s="9"/>
      <c r="N75" s="12"/>
      <c r="O75" s="13"/>
      <c r="P75" s="14"/>
    </row>
    <row r="76" spans="1:12" ht="27.75" thickBot="1">
      <c r="A76" s="77">
        <v>1</v>
      </c>
      <c r="B76" s="181" t="s">
        <v>141</v>
      </c>
      <c r="C76" s="182">
        <v>0</v>
      </c>
      <c r="D76" s="182">
        <v>3</v>
      </c>
      <c r="E76" s="183">
        <v>0</v>
      </c>
      <c r="F76" s="184" t="s">
        <v>139</v>
      </c>
      <c r="G76" s="78" t="s">
        <v>52</v>
      </c>
      <c r="H76" s="79">
        <v>6</v>
      </c>
      <c r="I76" s="80">
        <v>4</v>
      </c>
      <c r="J76" s="79">
        <v>2</v>
      </c>
      <c r="K76" s="79">
        <v>60</v>
      </c>
      <c r="L76" s="184" t="s">
        <v>60</v>
      </c>
    </row>
    <row r="77" spans="1:12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9" ht="15.75" thickBot="1">
      <c r="A79" s="16" t="s">
        <v>24</v>
      </c>
    </row>
    <row r="80" spans="1:12" ht="44.25" customHeight="1" thickBot="1">
      <c r="A80" s="144" t="s">
        <v>16</v>
      </c>
      <c r="B80" s="145"/>
      <c r="C80" s="145"/>
      <c r="D80" s="145"/>
      <c r="E80" s="145"/>
      <c r="F80" s="145"/>
      <c r="G80" s="145"/>
      <c r="H80" s="55" t="s">
        <v>15</v>
      </c>
      <c r="I80" s="119" t="s">
        <v>17</v>
      </c>
      <c r="J80" s="147"/>
      <c r="K80" s="119" t="s">
        <v>18</v>
      </c>
      <c r="L80" s="120"/>
    </row>
    <row r="81" spans="1:12" ht="16.5" customHeight="1" thickBot="1">
      <c r="A81" s="133"/>
      <c r="B81" s="134"/>
      <c r="C81" s="134"/>
      <c r="D81" s="134"/>
      <c r="E81" s="134"/>
      <c r="F81" s="134"/>
      <c r="G81" s="134"/>
      <c r="H81" s="19"/>
      <c r="I81" s="137"/>
      <c r="J81" s="138"/>
      <c r="K81" s="137"/>
      <c r="L81" s="139"/>
    </row>
    <row r="82" spans="1:12" ht="19.5" customHeight="1" thickBot="1">
      <c r="A82" s="135" t="s">
        <v>19</v>
      </c>
      <c r="B82" s="136"/>
      <c r="C82" s="136"/>
      <c r="D82" s="136"/>
      <c r="E82" s="136"/>
      <c r="F82" s="136"/>
      <c r="G82" s="136"/>
      <c r="H82" s="4">
        <v>10</v>
      </c>
      <c r="I82" s="131" t="s">
        <v>96</v>
      </c>
      <c r="J82" s="156"/>
      <c r="K82" s="131" t="s">
        <v>97</v>
      </c>
      <c r="L82" s="132"/>
    </row>
    <row r="84" ht="13.5">
      <c r="A84" s="38" t="s">
        <v>146</v>
      </c>
    </row>
    <row r="86" ht="13.5">
      <c r="F86" s="38" t="s">
        <v>28</v>
      </c>
    </row>
  </sheetData>
  <sheetProtection deleteColumns="0" deleteRows="0"/>
  <mergeCells count="25">
    <mergeCell ref="I82:J82"/>
    <mergeCell ref="F1:O1"/>
    <mergeCell ref="A2:E2"/>
    <mergeCell ref="F2:O2"/>
    <mergeCell ref="O3:O4"/>
    <mergeCell ref="F3:F4"/>
    <mergeCell ref="H3:H4"/>
    <mergeCell ref="G3:G4"/>
    <mergeCell ref="A80:G80"/>
    <mergeCell ref="B75:E75"/>
    <mergeCell ref="I80:J80"/>
    <mergeCell ref="A68:O68"/>
    <mergeCell ref="J3:M3"/>
    <mergeCell ref="A3:A4"/>
    <mergeCell ref="I3:I4"/>
    <mergeCell ref="K80:L80"/>
    <mergeCell ref="A36:O36"/>
    <mergeCell ref="B3:E4"/>
    <mergeCell ref="B5:E5"/>
    <mergeCell ref="K82:L82"/>
    <mergeCell ref="A81:G81"/>
    <mergeCell ref="A82:G82"/>
    <mergeCell ref="I81:J81"/>
    <mergeCell ref="K81:L81"/>
    <mergeCell ref="N3:N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zoomScale="85" zoomScaleNormal="85" zoomScalePageLayoutView="0" workbookViewId="0" topLeftCell="A1">
      <selection activeCell="T12" sqref="T12:U12"/>
    </sheetView>
  </sheetViews>
  <sheetFormatPr defaultColWidth="9.140625" defaultRowHeight="12.75"/>
  <cols>
    <col min="1" max="1" width="15.140625" style="0" customWidth="1"/>
    <col min="2" max="2" width="4.7109375" style="0" bestFit="1" customWidth="1"/>
    <col min="3" max="3" width="3.28125" style="0" customWidth="1"/>
    <col min="4" max="4" width="3.140625" style="0" customWidth="1"/>
    <col min="5" max="5" width="4.421875" style="0" bestFit="1" customWidth="1"/>
    <col min="6" max="6" width="3.7109375" style="0" customWidth="1"/>
    <col min="7" max="7" width="2.8515625" style="0" customWidth="1"/>
    <col min="8" max="8" width="4.421875" style="0" bestFit="1" customWidth="1"/>
    <col min="9" max="9" width="3.28125" style="0" bestFit="1" customWidth="1"/>
    <col min="10" max="10" width="3.140625" style="0" customWidth="1"/>
    <col min="11" max="11" width="4.421875" style="0" bestFit="1" customWidth="1"/>
    <col min="12" max="12" width="3.57421875" style="0" customWidth="1"/>
    <col min="13" max="13" width="3.140625" style="0" customWidth="1"/>
    <col min="14" max="14" width="4.421875" style="0" bestFit="1" customWidth="1"/>
    <col min="15" max="15" width="3.7109375" style="0" customWidth="1"/>
    <col min="16" max="16" width="3.140625" style="0" customWidth="1"/>
    <col min="17" max="17" width="4.7109375" style="0" bestFit="1" customWidth="1"/>
    <col min="18" max="18" width="4.00390625" style="0" customWidth="1"/>
    <col min="19" max="19" width="3.140625" style="0" customWidth="1"/>
    <col min="20" max="20" width="4.421875" style="0" bestFit="1" customWidth="1"/>
    <col min="21" max="21" width="3.7109375" style="0" customWidth="1"/>
    <col min="22" max="22" width="3.140625" style="0" customWidth="1"/>
    <col min="23" max="23" width="5.00390625" style="0" customWidth="1"/>
    <col min="24" max="24" width="3.7109375" style="0" customWidth="1"/>
    <col min="25" max="25" width="3.140625" style="0" customWidth="1"/>
    <col min="26" max="26" width="5.7109375" style="0" bestFit="1" customWidth="1"/>
    <col min="27" max="27" width="5.421875" style="0" customWidth="1"/>
    <col min="28" max="28" width="3.57421875" style="0" customWidth="1"/>
  </cols>
  <sheetData>
    <row r="1" spans="1:28" ht="15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15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ht="12.75">
      <c r="A3" s="167" t="s">
        <v>132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13.5" thickBot="1">
      <c r="A4" s="159" t="s">
        <v>133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14.25" customHeight="1" thickBot="1">
      <c r="A5" s="162" t="s">
        <v>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</row>
    <row r="6" spans="1:28" ht="15.75" customHeight="1" thickBot="1">
      <c r="A6" s="96" t="s">
        <v>25</v>
      </c>
      <c r="B6" s="93" t="s">
        <v>29</v>
      </c>
      <c r="C6" s="94"/>
      <c r="D6" s="95"/>
      <c r="E6" s="93" t="s">
        <v>30</v>
      </c>
      <c r="F6" s="94"/>
      <c r="G6" s="95"/>
      <c r="H6" s="93" t="s">
        <v>31</v>
      </c>
      <c r="I6" s="94"/>
      <c r="J6" s="95"/>
      <c r="K6" s="93" t="s">
        <v>32</v>
      </c>
      <c r="L6" s="94"/>
      <c r="M6" s="95"/>
      <c r="N6" s="93" t="s">
        <v>33</v>
      </c>
      <c r="O6" s="94"/>
      <c r="P6" s="95"/>
      <c r="Q6" s="93" t="s">
        <v>34</v>
      </c>
      <c r="R6" s="94"/>
      <c r="S6" s="95"/>
      <c r="T6" s="93" t="s">
        <v>35</v>
      </c>
      <c r="U6" s="94"/>
      <c r="V6" s="95"/>
      <c r="W6" s="93" t="s">
        <v>36</v>
      </c>
      <c r="X6" s="94"/>
      <c r="Y6" s="101"/>
      <c r="Z6" s="98" t="s">
        <v>26</v>
      </c>
      <c r="AA6" s="99"/>
      <c r="AB6" s="100"/>
    </row>
    <row r="7" spans="1:28" ht="92.25" customHeight="1" thickBot="1">
      <c r="A7" s="97"/>
      <c r="B7" s="47" t="s">
        <v>37</v>
      </c>
      <c r="C7" s="48" t="s">
        <v>1</v>
      </c>
      <c r="D7" s="49" t="s">
        <v>40</v>
      </c>
      <c r="E7" s="47" t="s">
        <v>37</v>
      </c>
      <c r="F7" s="48" t="s">
        <v>1</v>
      </c>
      <c r="G7" s="49" t="s">
        <v>40</v>
      </c>
      <c r="H7" s="47" t="s">
        <v>37</v>
      </c>
      <c r="I7" s="48" t="s">
        <v>1</v>
      </c>
      <c r="J7" s="49" t="s">
        <v>40</v>
      </c>
      <c r="K7" s="47" t="s">
        <v>37</v>
      </c>
      <c r="L7" s="48" t="s">
        <v>1</v>
      </c>
      <c r="M7" s="49" t="s">
        <v>40</v>
      </c>
      <c r="N7" s="47" t="s">
        <v>37</v>
      </c>
      <c r="O7" s="48" t="s">
        <v>1</v>
      </c>
      <c r="P7" s="49" t="s">
        <v>40</v>
      </c>
      <c r="Q7" s="47" t="s">
        <v>37</v>
      </c>
      <c r="R7" s="48" t="s">
        <v>1</v>
      </c>
      <c r="S7" s="49" t="s">
        <v>40</v>
      </c>
      <c r="T7" s="47" t="s">
        <v>37</v>
      </c>
      <c r="U7" s="48" t="s">
        <v>1</v>
      </c>
      <c r="V7" s="49" t="s">
        <v>40</v>
      </c>
      <c r="W7" s="47" t="s">
        <v>37</v>
      </c>
      <c r="X7" s="48" t="s">
        <v>1</v>
      </c>
      <c r="Y7" s="49" t="s">
        <v>40</v>
      </c>
      <c r="Z7" s="47" t="s">
        <v>37</v>
      </c>
      <c r="AA7" s="48" t="s">
        <v>1</v>
      </c>
      <c r="AB7" s="49" t="s">
        <v>40</v>
      </c>
    </row>
    <row r="8" spans="1:28" ht="24" customHeight="1" thickBot="1" thickTop="1">
      <c r="A8" s="46" t="s">
        <v>4</v>
      </c>
      <c r="B8" s="39">
        <f>30*C8</f>
        <v>900</v>
      </c>
      <c r="C8" s="40">
        <v>30</v>
      </c>
      <c r="D8" s="41">
        <v>5</v>
      </c>
      <c r="E8" s="39">
        <f>30*F8</f>
        <v>900</v>
      </c>
      <c r="F8" s="40">
        <v>30</v>
      </c>
      <c r="G8" s="41">
        <v>5</v>
      </c>
      <c r="H8" s="39">
        <f>30*I8</f>
        <v>810</v>
      </c>
      <c r="I8" s="40">
        <v>27</v>
      </c>
      <c r="J8" s="41">
        <v>4</v>
      </c>
      <c r="K8" s="39">
        <f>30*L8</f>
        <v>810</v>
      </c>
      <c r="L8" s="40">
        <v>27</v>
      </c>
      <c r="M8" s="41">
        <v>4</v>
      </c>
      <c r="N8" s="39">
        <f>30*O8</f>
        <v>750</v>
      </c>
      <c r="O8" s="40">
        <v>25</v>
      </c>
      <c r="P8" s="41">
        <v>4</v>
      </c>
      <c r="Q8" s="39">
        <f>30*R8</f>
        <v>630</v>
      </c>
      <c r="R8" s="40">
        <v>21</v>
      </c>
      <c r="S8" s="41">
        <v>4</v>
      </c>
      <c r="T8" s="39">
        <f>30*U8</f>
        <v>690</v>
      </c>
      <c r="U8" s="40">
        <v>23</v>
      </c>
      <c r="V8" s="41">
        <v>3</v>
      </c>
      <c r="W8" s="39">
        <v>0</v>
      </c>
      <c r="X8" s="40">
        <v>0</v>
      </c>
      <c r="Y8" s="41">
        <v>0</v>
      </c>
      <c r="Z8" s="39">
        <f aca="true" t="shared" si="0" ref="Z8:AB10">SUM(B8,E8,H8,K8,N8,Q8,T8,W8)</f>
        <v>5490</v>
      </c>
      <c r="AA8" s="39">
        <f t="shared" si="0"/>
        <v>183</v>
      </c>
      <c r="AB8" s="116">
        <f t="shared" si="0"/>
        <v>29</v>
      </c>
    </row>
    <row r="9" spans="1:28" ht="22.5" customHeight="1" thickBot="1">
      <c r="A9" s="46" t="s">
        <v>39</v>
      </c>
      <c r="B9" s="39">
        <f>15*C9</f>
        <v>0</v>
      </c>
      <c r="C9" s="40">
        <f>30-C8-C10</f>
        <v>0</v>
      </c>
      <c r="D9" s="41">
        <v>0</v>
      </c>
      <c r="E9" s="39">
        <f>15*F9</f>
        <v>0</v>
      </c>
      <c r="F9" s="40">
        <f>30-F8-F10</f>
        <v>0</v>
      </c>
      <c r="G9" s="41">
        <v>0</v>
      </c>
      <c r="H9" s="39">
        <f>30*I9</f>
        <v>90</v>
      </c>
      <c r="I9" s="40">
        <f>30-I8-I10</f>
        <v>3</v>
      </c>
      <c r="J9" s="41">
        <v>1</v>
      </c>
      <c r="K9" s="39">
        <f>30*L9</f>
        <v>90</v>
      </c>
      <c r="L9" s="40">
        <f>30-L8-L10</f>
        <v>3</v>
      </c>
      <c r="M9" s="41">
        <v>1</v>
      </c>
      <c r="N9" s="39">
        <f>30*O9</f>
        <v>150</v>
      </c>
      <c r="O9" s="40">
        <f>30-O8-O10</f>
        <v>5</v>
      </c>
      <c r="P9" s="41">
        <v>2</v>
      </c>
      <c r="Q9" s="39">
        <f>30*R9</f>
        <v>150</v>
      </c>
      <c r="R9" s="40">
        <f>30-R8-R10</f>
        <v>5</v>
      </c>
      <c r="S9" s="41">
        <v>2</v>
      </c>
      <c r="T9" s="39">
        <f>30*U9</f>
        <v>210</v>
      </c>
      <c r="U9" s="40">
        <f>30-U8-U10</f>
        <v>7</v>
      </c>
      <c r="V9" s="41">
        <v>2</v>
      </c>
      <c r="W9" s="39">
        <f>30*X9</f>
        <v>600</v>
      </c>
      <c r="X9" s="40">
        <v>20</v>
      </c>
      <c r="Y9" s="41">
        <v>4</v>
      </c>
      <c r="Z9" s="39">
        <f>30*AA9</f>
        <v>1290</v>
      </c>
      <c r="AA9" s="39">
        <f t="shared" si="0"/>
        <v>43</v>
      </c>
      <c r="AB9" s="117">
        <f t="shared" si="0"/>
        <v>12</v>
      </c>
    </row>
    <row r="10" spans="1:28" ht="22.5" customHeight="1" thickBot="1">
      <c r="A10" s="46" t="s">
        <v>38</v>
      </c>
      <c r="B10" s="39"/>
      <c r="C10" s="40"/>
      <c r="D10" s="41"/>
      <c r="E10" s="39"/>
      <c r="F10" s="40"/>
      <c r="G10" s="41"/>
      <c r="H10" s="39"/>
      <c r="I10" s="40"/>
      <c r="J10" s="41"/>
      <c r="K10" s="39"/>
      <c r="L10" s="40"/>
      <c r="M10" s="41"/>
      <c r="N10" s="39"/>
      <c r="O10" s="40"/>
      <c r="P10" s="41"/>
      <c r="Q10" s="39">
        <v>120</v>
      </c>
      <c r="R10" s="40">
        <v>4</v>
      </c>
      <c r="S10" s="41">
        <v>1</v>
      </c>
      <c r="T10" s="39"/>
      <c r="U10" s="40"/>
      <c r="V10" s="41"/>
      <c r="W10" s="39"/>
      <c r="X10" s="40"/>
      <c r="Y10" s="41"/>
      <c r="Z10" s="39">
        <f t="shared" si="0"/>
        <v>120</v>
      </c>
      <c r="AA10" s="39">
        <f t="shared" si="0"/>
        <v>4</v>
      </c>
      <c r="AB10" s="117">
        <f t="shared" si="0"/>
        <v>1</v>
      </c>
    </row>
    <row r="11" spans="1:28" ht="20.25" customHeight="1" thickBot="1">
      <c r="A11" s="37" t="s">
        <v>27</v>
      </c>
      <c r="B11" s="42">
        <f>SUM(B8:B10)</f>
        <v>900</v>
      </c>
      <c r="C11" s="42">
        <f aca="true" t="shared" si="1" ref="C11:AB11">SUM(C8:C10)</f>
        <v>30</v>
      </c>
      <c r="D11" s="42">
        <f t="shared" si="1"/>
        <v>5</v>
      </c>
      <c r="E11" s="42">
        <f t="shared" si="1"/>
        <v>900</v>
      </c>
      <c r="F11" s="42">
        <f t="shared" si="1"/>
        <v>30</v>
      </c>
      <c r="G11" s="42">
        <f t="shared" si="1"/>
        <v>5</v>
      </c>
      <c r="H11" s="42">
        <f t="shared" si="1"/>
        <v>900</v>
      </c>
      <c r="I11" s="42">
        <f t="shared" si="1"/>
        <v>30</v>
      </c>
      <c r="J11" s="42">
        <f t="shared" si="1"/>
        <v>5</v>
      </c>
      <c r="K11" s="42">
        <f t="shared" si="1"/>
        <v>900</v>
      </c>
      <c r="L11" s="42">
        <f t="shared" si="1"/>
        <v>30</v>
      </c>
      <c r="M11" s="42">
        <f t="shared" si="1"/>
        <v>5</v>
      </c>
      <c r="N11" s="42">
        <f t="shared" si="1"/>
        <v>900</v>
      </c>
      <c r="O11" s="42">
        <f t="shared" si="1"/>
        <v>30</v>
      </c>
      <c r="P11" s="42">
        <f t="shared" si="1"/>
        <v>6</v>
      </c>
      <c r="Q11" s="42">
        <f t="shared" si="1"/>
        <v>900</v>
      </c>
      <c r="R11" s="42">
        <f t="shared" si="1"/>
        <v>30</v>
      </c>
      <c r="S11" s="42">
        <f t="shared" si="1"/>
        <v>7</v>
      </c>
      <c r="T11" s="42">
        <f t="shared" si="1"/>
        <v>900</v>
      </c>
      <c r="U11" s="42">
        <f t="shared" si="1"/>
        <v>30</v>
      </c>
      <c r="V11" s="42">
        <f t="shared" si="1"/>
        <v>5</v>
      </c>
      <c r="W11" s="42">
        <f t="shared" si="1"/>
        <v>600</v>
      </c>
      <c r="X11" s="42">
        <f t="shared" si="1"/>
        <v>20</v>
      </c>
      <c r="Y11" s="42">
        <f t="shared" si="1"/>
        <v>4</v>
      </c>
      <c r="Z11" s="42">
        <f t="shared" si="1"/>
        <v>6900</v>
      </c>
      <c r="AA11" s="42">
        <f t="shared" si="1"/>
        <v>230</v>
      </c>
      <c r="AB11" s="118">
        <f t="shared" si="1"/>
        <v>42</v>
      </c>
    </row>
    <row r="12" ht="13.5" thickBot="1"/>
    <row r="13" spans="1:28" ht="57.75" customHeight="1" thickBot="1">
      <c r="A13" s="102" t="s">
        <v>16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105" t="s">
        <v>15</v>
      </c>
      <c r="R13" s="106"/>
      <c r="S13" s="107"/>
      <c r="T13" s="174" t="s">
        <v>41</v>
      </c>
      <c r="U13" s="175"/>
      <c r="V13" s="107"/>
      <c r="W13" s="169" t="s">
        <v>17</v>
      </c>
      <c r="X13" s="170"/>
      <c r="Y13" s="171"/>
      <c r="Z13" s="169" t="s">
        <v>18</v>
      </c>
      <c r="AA13" s="170"/>
      <c r="AB13" s="171"/>
    </row>
    <row r="14" spans="1:28" ht="13.5" customHeight="1" thickBot="1">
      <c r="A14" s="172" t="s">
        <v>19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10">
        <v>10</v>
      </c>
      <c r="R14" s="111"/>
      <c r="S14" s="91"/>
      <c r="T14" s="110">
        <v>300</v>
      </c>
      <c r="U14" s="111"/>
      <c r="V14" s="91"/>
      <c r="W14" s="112" t="s">
        <v>96</v>
      </c>
      <c r="X14" s="113"/>
      <c r="Y14" s="114"/>
      <c r="Z14" s="173" t="s">
        <v>97</v>
      </c>
      <c r="AA14" s="113"/>
      <c r="AB14" s="114"/>
    </row>
    <row r="15" spans="1:28" ht="36" customHeight="1">
      <c r="A15" s="186" t="s">
        <v>147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18" ht="15">
      <c r="A16" s="44"/>
      <c r="R16" s="43"/>
    </row>
    <row r="17" spans="1:24" ht="15">
      <c r="A17" s="45" t="s">
        <v>43</v>
      </c>
      <c r="X17" s="45" t="s">
        <v>44</v>
      </c>
    </row>
  </sheetData>
  <sheetProtection/>
  <mergeCells count="8">
    <mergeCell ref="A5:AB5"/>
    <mergeCell ref="A1:AB1"/>
    <mergeCell ref="A2:AB2"/>
    <mergeCell ref="A3:AB3"/>
    <mergeCell ref="A4:AB4"/>
    <mergeCell ref="W13:Y13"/>
    <mergeCell ref="Z13:AB13"/>
    <mergeCell ref="T13:U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Victor</cp:lastModifiedBy>
  <cp:lastPrinted>2017-06-22T09:20:18Z</cp:lastPrinted>
  <dcterms:created xsi:type="dcterms:W3CDTF">2012-03-07T09:02:11Z</dcterms:created>
  <dcterms:modified xsi:type="dcterms:W3CDTF">2017-06-22T10:27:08Z</dcterms:modified>
  <cp:category/>
  <cp:version/>
  <cp:contentType/>
  <cp:contentStatus/>
</cp:coreProperties>
</file>