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ova\Documents\"/>
    </mc:Choice>
  </mc:AlternateContent>
  <bookViews>
    <workbookView xWindow="0" yWindow="0" windowWidth="38400" windowHeight="15735"/>
  </bookViews>
  <sheets>
    <sheet name="таблица 4" sheetId="1" r:id="rId1"/>
  </sheets>
  <definedNames>
    <definedName name="_xlnm.Print_Titles" localSheetId="0">'таблица 4'!$5:$5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 l="1"/>
  <c r="N46" i="1"/>
  <c r="H30" i="1"/>
  <c r="N13" i="1"/>
  <c r="N107" i="1"/>
  <c r="AE106" i="1"/>
  <c r="AJ90" i="1"/>
  <c r="Y75" i="1"/>
  <c r="AB71" i="1"/>
  <c r="U55" i="1"/>
  <c r="N51" i="1"/>
  <c r="W24" i="1"/>
  <c r="AB24" i="1"/>
  <c r="AD14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L131" i="1"/>
  <c r="K131" i="1"/>
  <c r="I131" i="1"/>
  <c r="H131" i="1"/>
  <c r="G131" i="1"/>
  <c r="F131" i="1"/>
  <c r="E131" i="1"/>
  <c r="D131" i="1"/>
  <c r="N130" i="1"/>
  <c r="L130" i="1"/>
  <c r="K130" i="1"/>
  <c r="J130" i="1"/>
  <c r="I130" i="1"/>
  <c r="H130" i="1"/>
  <c r="G130" i="1"/>
  <c r="F130" i="1"/>
  <c r="E130" i="1"/>
  <c r="D130" i="1"/>
  <c r="L129" i="1"/>
  <c r="K129" i="1"/>
  <c r="J129" i="1"/>
  <c r="I129" i="1"/>
  <c r="H129" i="1"/>
  <c r="G129" i="1"/>
  <c r="F129" i="1"/>
  <c r="E129" i="1"/>
  <c r="D129" i="1"/>
  <c r="L128" i="1"/>
  <c r="K128" i="1"/>
  <c r="J128" i="1"/>
  <c r="I128" i="1"/>
  <c r="H128" i="1"/>
  <c r="G128" i="1"/>
  <c r="F128" i="1"/>
  <c r="E128" i="1"/>
  <c r="D128" i="1"/>
  <c r="L127" i="1"/>
  <c r="K127" i="1"/>
  <c r="J127" i="1"/>
  <c r="I127" i="1"/>
  <c r="H127" i="1"/>
  <c r="G127" i="1"/>
  <c r="F127" i="1"/>
  <c r="E127" i="1"/>
  <c r="D127" i="1"/>
  <c r="L126" i="1"/>
  <c r="K126" i="1"/>
  <c r="J126" i="1"/>
  <c r="I126" i="1"/>
  <c r="H126" i="1"/>
  <c r="G126" i="1"/>
  <c r="F126" i="1"/>
  <c r="E126" i="1"/>
  <c r="D126" i="1"/>
  <c r="L125" i="1"/>
  <c r="K125" i="1"/>
  <c r="J125" i="1"/>
  <c r="I125" i="1"/>
  <c r="H125" i="1"/>
  <c r="G125" i="1"/>
  <c r="F125" i="1"/>
  <c r="E125" i="1"/>
  <c r="D125" i="1"/>
  <c r="L124" i="1"/>
  <c r="K124" i="1"/>
  <c r="J124" i="1"/>
  <c r="I124" i="1"/>
  <c r="H124" i="1"/>
  <c r="G124" i="1"/>
  <c r="F124" i="1"/>
  <c r="E124" i="1"/>
  <c r="D124" i="1"/>
  <c r="L123" i="1"/>
  <c r="K123" i="1"/>
  <c r="J123" i="1"/>
  <c r="I123" i="1"/>
  <c r="H123" i="1"/>
  <c r="G123" i="1"/>
  <c r="F123" i="1"/>
  <c r="E123" i="1"/>
  <c r="D123" i="1"/>
  <c r="L122" i="1"/>
  <c r="K122" i="1"/>
  <c r="J122" i="1"/>
  <c r="I122" i="1"/>
  <c r="H122" i="1"/>
  <c r="G122" i="1"/>
  <c r="F122" i="1"/>
  <c r="E122" i="1"/>
  <c r="D122" i="1"/>
  <c r="L121" i="1"/>
  <c r="K121" i="1"/>
  <c r="J121" i="1"/>
  <c r="I121" i="1"/>
  <c r="H121" i="1"/>
  <c r="G121" i="1"/>
  <c r="F121" i="1"/>
  <c r="E121" i="1"/>
  <c r="D121" i="1"/>
  <c r="L120" i="1"/>
  <c r="K120" i="1"/>
  <c r="J120" i="1"/>
  <c r="I120" i="1"/>
  <c r="H120" i="1"/>
  <c r="G120" i="1"/>
  <c r="F120" i="1"/>
  <c r="E120" i="1"/>
  <c r="D120" i="1"/>
  <c r="L119" i="1"/>
  <c r="K119" i="1"/>
  <c r="J119" i="1"/>
  <c r="I119" i="1"/>
  <c r="H119" i="1"/>
  <c r="G119" i="1"/>
  <c r="F119" i="1"/>
  <c r="E119" i="1"/>
  <c r="D119" i="1"/>
  <c r="N118" i="1"/>
  <c r="L118" i="1"/>
  <c r="K118" i="1"/>
  <c r="J118" i="1"/>
  <c r="I118" i="1"/>
  <c r="H118" i="1"/>
  <c r="G118" i="1"/>
  <c r="F118" i="1"/>
  <c r="E118" i="1"/>
  <c r="D118" i="1"/>
  <c r="L117" i="1"/>
  <c r="K117" i="1"/>
  <c r="J117" i="1"/>
  <c r="I117" i="1"/>
  <c r="H117" i="1"/>
  <c r="G117" i="1"/>
  <c r="F117" i="1"/>
  <c r="E117" i="1"/>
  <c r="D117" i="1"/>
  <c r="L116" i="1"/>
  <c r="K116" i="1"/>
  <c r="J116" i="1"/>
  <c r="I116" i="1"/>
  <c r="H116" i="1"/>
  <c r="G116" i="1"/>
  <c r="F116" i="1"/>
  <c r="E116" i="1"/>
  <c r="D116" i="1"/>
  <c r="L115" i="1"/>
  <c r="K115" i="1"/>
  <c r="J115" i="1"/>
  <c r="I115" i="1"/>
  <c r="H115" i="1"/>
  <c r="G115" i="1"/>
  <c r="F115" i="1"/>
  <c r="E115" i="1"/>
  <c r="D115" i="1"/>
  <c r="L114" i="1"/>
  <c r="K114" i="1"/>
  <c r="J114" i="1"/>
  <c r="I114" i="1"/>
  <c r="H114" i="1"/>
  <c r="G114" i="1"/>
  <c r="F114" i="1"/>
  <c r="E114" i="1"/>
  <c r="D114" i="1"/>
  <c r="L113" i="1"/>
  <c r="K113" i="1"/>
  <c r="J113" i="1"/>
  <c r="I113" i="1"/>
  <c r="H113" i="1"/>
  <c r="G113" i="1"/>
  <c r="F113" i="1"/>
  <c r="E113" i="1"/>
  <c r="D113" i="1"/>
  <c r="L112" i="1"/>
  <c r="K112" i="1"/>
  <c r="M112" i="1" s="1"/>
  <c r="J112" i="1"/>
  <c r="I112" i="1"/>
  <c r="H112" i="1"/>
  <c r="G112" i="1"/>
  <c r="F112" i="1"/>
  <c r="E112" i="1"/>
  <c r="D112" i="1"/>
  <c r="L111" i="1"/>
  <c r="K111" i="1"/>
  <c r="J111" i="1"/>
  <c r="I111" i="1"/>
  <c r="H111" i="1"/>
  <c r="G111" i="1"/>
  <c r="F111" i="1"/>
  <c r="E111" i="1"/>
  <c r="D111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U110" i="1"/>
  <c r="T110" i="1"/>
  <c r="S110" i="1"/>
  <c r="R110" i="1"/>
  <c r="Q110" i="1"/>
  <c r="P110" i="1"/>
  <c r="O110" i="1"/>
  <c r="L110" i="1"/>
  <c r="K110" i="1"/>
  <c r="J110" i="1"/>
  <c r="I110" i="1"/>
  <c r="H110" i="1"/>
  <c r="G110" i="1"/>
  <c r="F110" i="1"/>
  <c r="E110" i="1"/>
  <c r="D110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L109" i="1"/>
  <c r="K109" i="1"/>
  <c r="J109" i="1"/>
  <c r="I109" i="1"/>
  <c r="H109" i="1"/>
  <c r="G109" i="1"/>
  <c r="F109" i="1"/>
  <c r="E109" i="1"/>
  <c r="D109" i="1"/>
  <c r="L108" i="1"/>
  <c r="K108" i="1"/>
  <c r="J108" i="1"/>
  <c r="I108" i="1"/>
  <c r="H108" i="1"/>
  <c r="G108" i="1"/>
  <c r="F108" i="1"/>
  <c r="E108" i="1"/>
  <c r="D108" i="1"/>
  <c r="L107" i="1"/>
  <c r="K107" i="1"/>
  <c r="J107" i="1"/>
  <c r="I107" i="1"/>
  <c r="H107" i="1"/>
  <c r="G107" i="1"/>
  <c r="F107" i="1"/>
  <c r="E107" i="1"/>
  <c r="D107" i="1"/>
  <c r="L106" i="1"/>
  <c r="K106" i="1"/>
  <c r="J106" i="1"/>
  <c r="I106" i="1"/>
  <c r="H106" i="1"/>
  <c r="G106" i="1"/>
  <c r="F106" i="1"/>
  <c r="E106" i="1"/>
  <c r="D106" i="1"/>
  <c r="L105" i="1"/>
  <c r="K105" i="1"/>
  <c r="J105" i="1"/>
  <c r="I105" i="1"/>
  <c r="H105" i="1"/>
  <c r="G105" i="1"/>
  <c r="F105" i="1"/>
  <c r="E105" i="1"/>
  <c r="D105" i="1"/>
  <c r="L104" i="1"/>
  <c r="K104" i="1"/>
  <c r="J104" i="1"/>
  <c r="I104" i="1"/>
  <c r="H104" i="1"/>
  <c r="G104" i="1"/>
  <c r="F104" i="1"/>
  <c r="E104" i="1"/>
  <c r="D104" i="1"/>
  <c r="L103" i="1"/>
  <c r="K103" i="1"/>
  <c r="J103" i="1"/>
  <c r="I103" i="1"/>
  <c r="H103" i="1"/>
  <c r="G103" i="1"/>
  <c r="F103" i="1"/>
  <c r="E103" i="1"/>
  <c r="D103" i="1"/>
  <c r="L102" i="1"/>
  <c r="K102" i="1"/>
  <c r="J102" i="1"/>
  <c r="I102" i="1"/>
  <c r="H102" i="1"/>
  <c r="G102" i="1"/>
  <c r="F102" i="1"/>
  <c r="E102" i="1"/>
  <c r="D102" i="1"/>
  <c r="L101" i="1"/>
  <c r="K101" i="1"/>
  <c r="J101" i="1"/>
  <c r="I101" i="1"/>
  <c r="H101" i="1"/>
  <c r="G101" i="1"/>
  <c r="F101" i="1"/>
  <c r="E101" i="1"/>
  <c r="D101" i="1"/>
  <c r="L100" i="1"/>
  <c r="K100" i="1"/>
  <c r="J100" i="1"/>
  <c r="I100" i="1"/>
  <c r="H100" i="1"/>
  <c r="G100" i="1"/>
  <c r="F100" i="1"/>
  <c r="E100" i="1"/>
  <c r="D100" i="1"/>
  <c r="L99" i="1"/>
  <c r="K99" i="1"/>
  <c r="J99" i="1"/>
  <c r="I99" i="1"/>
  <c r="H99" i="1"/>
  <c r="G99" i="1"/>
  <c r="F99" i="1"/>
  <c r="E99" i="1"/>
  <c r="D99" i="1"/>
  <c r="L98" i="1"/>
  <c r="K98" i="1"/>
  <c r="J98" i="1"/>
  <c r="I98" i="1"/>
  <c r="H98" i="1"/>
  <c r="G98" i="1"/>
  <c r="F98" i="1"/>
  <c r="E98" i="1"/>
  <c r="D98" i="1"/>
  <c r="L97" i="1"/>
  <c r="K97" i="1"/>
  <c r="J97" i="1"/>
  <c r="I97" i="1"/>
  <c r="H97" i="1"/>
  <c r="G97" i="1"/>
  <c r="F97" i="1"/>
  <c r="E97" i="1"/>
  <c r="D97" i="1"/>
  <c r="L96" i="1"/>
  <c r="K96" i="1"/>
  <c r="J96" i="1"/>
  <c r="I96" i="1"/>
  <c r="H96" i="1"/>
  <c r="G96" i="1"/>
  <c r="F96" i="1"/>
  <c r="E96" i="1"/>
  <c r="D96" i="1"/>
  <c r="L95" i="1"/>
  <c r="K95" i="1"/>
  <c r="M95" i="1" s="1"/>
  <c r="J95" i="1"/>
  <c r="I95" i="1"/>
  <c r="H95" i="1"/>
  <c r="G95" i="1"/>
  <c r="F95" i="1"/>
  <c r="E95" i="1"/>
  <c r="D95" i="1"/>
  <c r="L94" i="1"/>
  <c r="K94" i="1"/>
  <c r="J94" i="1"/>
  <c r="I94" i="1"/>
  <c r="H94" i="1"/>
  <c r="G94" i="1"/>
  <c r="F94" i="1"/>
  <c r="E94" i="1"/>
  <c r="D94" i="1"/>
  <c r="L93" i="1"/>
  <c r="K93" i="1"/>
  <c r="J93" i="1"/>
  <c r="I93" i="1"/>
  <c r="H93" i="1"/>
  <c r="G93" i="1"/>
  <c r="F93" i="1"/>
  <c r="E93" i="1"/>
  <c r="D93" i="1"/>
  <c r="L92" i="1"/>
  <c r="K92" i="1"/>
  <c r="J92" i="1"/>
  <c r="I92" i="1"/>
  <c r="H92" i="1"/>
  <c r="G92" i="1"/>
  <c r="F92" i="1"/>
  <c r="E92" i="1"/>
  <c r="D92" i="1"/>
  <c r="L91" i="1"/>
  <c r="K91" i="1"/>
  <c r="J91" i="1"/>
  <c r="I91" i="1"/>
  <c r="H91" i="1"/>
  <c r="G91" i="1"/>
  <c r="F91" i="1"/>
  <c r="E91" i="1"/>
  <c r="D91" i="1"/>
  <c r="L90" i="1"/>
  <c r="K90" i="1"/>
  <c r="J90" i="1"/>
  <c r="I90" i="1"/>
  <c r="H90" i="1"/>
  <c r="G90" i="1"/>
  <c r="F90" i="1"/>
  <c r="E90" i="1"/>
  <c r="D90" i="1"/>
  <c r="L89" i="1"/>
  <c r="K89" i="1"/>
  <c r="J89" i="1"/>
  <c r="I89" i="1"/>
  <c r="H89" i="1"/>
  <c r="G89" i="1"/>
  <c r="F89" i="1"/>
  <c r="E89" i="1"/>
  <c r="D89" i="1"/>
  <c r="L88" i="1"/>
  <c r="K88" i="1"/>
  <c r="J88" i="1"/>
  <c r="I88" i="1"/>
  <c r="H88" i="1"/>
  <c r="G88" i="1"/>
  <c r="F88" i="1"/>
  <c r="E88" i="1"/>
  <c r="D88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L87" i="1"/>
  <c r="K87" i="1"/>
  <c r="J87" i="1"/>
  <c r="I87" i="1"/>
  <c r="H87" i="1"/>
  <c r="G87" i="1"/>
  <c r="F87" i="1"/>
  <c r="E87" i="1"/>
  <c r="D87" i="1"/>
  <c r="L86" i="1"/>
  <c r="K86" i="1"/>
  <c r="J86" i="1"/>
  <c r="I86" i="1"/>
  <c r="H86" i="1"/>
  <c r="G86" i="1"/>
  <c r="F86" i="1"/>
  <c r="E86" i="1"/>
  <c r="D86" i="1"/>
  <c r="L85" i="1"/>
  <c r="K85" i="1"/>
  <c r="J85" i="1"/>
  <c r="I85" i="1"/>
  <c r="H85" i="1"/>
  <c r="G85" i="1"/>
  <c r="F85" i="1"/>
  <c r="E85" i="1"/>
  <c r="D85" i="1"/>
  <c r="L84" i="1"/>
  <c r="K84" i="1"/>
  <c r="J84" i="1"/>
  <c r="I84" i="1"/>
  <c r="H84" i="1"/>
  <c r="G84" i="1"/>
  <c r="F84" i="1"/>
  <c r="E84" i="1"/>
  <c r="D84" i="1"/>
  <c r="L83" i="1"/>
  <c r="K83" i="1"/>
  <c r="J83" i="1"/>
  <c r="I83" i="1"/>
  <c r="H83" i="1"/>
  <c r="G83" i="1"/>
  <c r="F83" i="1"/>
  <c r="E83" i="1"/>
  <c r="D83" i="1"/>
  <c r="L82" i="1"/>
  <c r="K82" i="1"/>
  <c r="J82" i="1"/>
  <c r="I82" i="1"/>
  <c r="H82" i="1"/>
  <c r="G82" i="1"/>
  <c r="F82" i="1"/>
  <c r="E82" i="1"/>
  <c r="D82" i="1"/>
  <c r="N81" i="1"/>
  <c r="L81" i="1"/>
  <c r="K81" i="1"/>
  <c r="J81" i="1"/>
  <c r="I81" i="1"/>
  <c r="H81" i="1"/>
  <c r="G81" i="1"/>
  <c r="F81" i="1"/>
  <c r="E81" i="1"/>
  <c r="D81" i="1"/>
  <c r="L80" i="1"/>
  <c r="K80" i="1"/>
  <c r="J80" i="1"/>
  <c r="I80" i="1"/>
  <c r="H80" i="1"/>
  <c r="G80" i="1"/>
  <c r="F80" i="1"/>
  <c r="E80" i="1"/>
  <c r="D80" i="1"/>
  <c r="L79" i="1"/>
  <c r="K79" i="1"/>
  <c r="J79" i="1"/>
  <c r="I79" i="1"/>
  <c r="H79" i="1"/>
  <c r="G79" i="1"/>
  <c r="F79" i="1"/>
  <c r="E79" i="1"/>
  <c r="D79" i="1"/>
  <c r="L78" i="1"/>
  <c r="K78" i="1"/>
  <c r="J78" i="1"/>
  <c r="I78" i="1"/>
  <c r="H78" i="1"/>
  <c r="G78" i="1"/>
  <c r="F78" i="1"/>
  <c r="E78" i="1"/>
  <c r="D78" i="1"/>
  <c r="L77" i="1"/>
  <c r="K77" i="1"/>
  <c r="J77" i="1"/>
  <c r="I77" i="1"/>
  <c r="H77" i="1"/>
  <c r="G77" i="1"/>
  <c r="F77" i="1"/>
  <c r="E77" i="1"/>
  <c r="D77" i="1"/>
  <c r="L76" i="1"/>
  <c r="K76" i="1"/>
  <c r="J76" i="1"/>
  <c r="I76" i="1"/>
  <c r="H76" i="1"/>
  <c r="G76" i="1"/>
  <c r="F76" i="1"/>
  <c r="E76" i="1"/>
  <c r="D76" i="1"/>
  <c r="L75" i="1"/>
  <c r="K75" i="1"/>
  <c r="J75" i="1"/>
  <c r="I75" i="1"/>
  <c r="H75" i="1"/>
  <c r="G75" i="1"/>
  <c r="F75" i="1"/>
  <c r="E75" i="1"/>
  <c r="D75" i="1"/>
  <c r="L74" i="1"/>
  <c r="K74" i="1"/>
  <c r="J74" i="1"/>
  <c r="I74" i="1"/>
  <c r="H74" i="1"/>
  <c r="G74" i="1"/>
  <c r="F74" i="1"/>
  <c r="E74" i="1"/>
  <c r="D74" i="1"/>
  <c r="L73" i="1"/>
  <c r="K73" i="1"/>
  <c r="J73" i="1"/>
  <c r="I73" i="1"/>
  <c r="H73" i="1"/>
  <c r="G73" i="1"/>
  <c r="F73" i="1"/>
  <c r="E73" i="1"/>
  <c r="D73" i="1"/>
  <c r="L72" i="1"/>
  <c r="K72" i="1"/>
  <c r="J72" i="1"/>
  <c r="I72" i="1"/>
  <c r="H72" i="1"/>
  <c r="G72" i="1"/>
  <c r="F72" i="1"/>
  <c r="E72" i="1"/>
  <c r="D72" i="1"/>
  <c r="L71" i="1"/>
  <c r="K71" i="1"/>
  <c r="J71" i="1"/>
  <c r="I71" i="1"/>
  <c r="H71" i="1"/>
  <c r="G71" i="1"/>
  <c r="F71" i="1"/>
  <c r="E71" i="1"/>
  <c r="D71" i="1"/>
  <c r="L70" i="1"/>
  <c r="K70" i="1"/>
  <c r="J70" i="1"/>
  <c r="I70" i="1"/>
  <c r="H70" i="1"/>
  <c r="G70" i="1"/>
  <c r="F70" i="1"/>
  <c r="E70" i="1"/>
  <c r="D70" i="1"/>
  <c r="N69" i="1"/>
  <c r="L69" i="1"/>
  <c r="K69" i="1"/>
  <c r="J69" i="1"/>
  <c r="I69" i="1"/>
  <c r="H69" i="1"/>
  <c r="G69" i="1"/>
  <c r="F69" i="1"/>
  <c r="E69" i="1"/>
  <c r="D69" i="1"/>
  <c r="L68" i="1"/>
  <c r="K68" i="1"/>
  <c r="J68" i="1"/>
  <c r="I68" i="1"/>
  <c r="H68" i="1"/>
  <c r="G68" i="1"/>
  <c r="F68" i="1"/>
  <c r="E68" i="1"/>
  <c r="D68" i="1"/>
  <c r="L67" i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L65" i="1"/>
  <c r="K65" i="1"/>
  <c r="J65" i="1"/>
  <c r="I65" i="1"/>
  <c r="H65" i="1"/>
  <c r="G65" i="1"/>
  <c r="F65" i="1"/>
  <c r="E65" i="1"/>
  <c r="D65" i="1"/>
  <c r="L64" i="1"/>
  <c r="K64" i="1"/>
  <c r="J64" i="1"/>
  <c r="I64" i="1"/>
  <c r="H64" i="1"/>
  <c r="G64" i="1"/>
  <c r="F64" i="1"/>
  <c r="E64" i="1"/>
  <c r="D64" i="1"/>
  <c r="N63" i="1"/>
  <c r="L63" i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J59" i="1"/>
  <c r="I59" i="1"/>
  <c r="H59" i="1"/>
  <c r="G59" i="1"/>
  <c r="F59" i="1"/>
  <c r="E59" i="1"/>
  <c r="D59" i="1"/>
  <c r="L58" i="1"/>
  <c r="K58" i="1"/>
  <c r="J58" i="1"/>
  <c r="I58" i="1"/>
  <c r="H58" i="1"/>
  <c r="G58" i="1"/>
  <c r="F58" i="1"/>
  <c r="E58" i="1"/>
  <c r="D58" i="1"/>
  <c r="L57" i="1"/>
  <c r="K57" i="1"/>
  <c r="J57" i="1"/>
  <c r="I57" i="1"/>
  <c r="H57" i="1"/>
  <c r="G57" i="1"/>
  <c r="F57" i="1"/>
  <c r="E57" i="1"/>
  <c r="D57" i="1"/>
  <c r="L56" i="1"/>
  <c r="K56" i="1"/>
  <c r="J56" i="1"/>
  <c r="I56" i="1"/>
  <c r="H56" i="1"/>
  <c r="G56" i="1"/>
  <c r="F56" i="1"/>
  <c r="E56" i="1"/>
  <c r="D56" i="1"/>
  <c r="N55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X47" i="1"/>
  <c r="L47" i="1"/>
  <c r="K47" i="1"/>
  <c r="J47" i="1"/>
  <c r="I47" i="1"/>
  <c r="H47" i="1"/>
  <c r="G47" i="1"/>
  <c r="F47" i="1"/>
  <c r="E47" i="1"/>
  <c r="D47" i="1"/>
  <c r="L46" i="1"/>
  <c r="K46" i="1"/>
  <c r="M46" i="1" s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N44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M41" i="1" s="1"/>
  <c r="J41" i="1"/>
  <c r="I41" i="1"/>
  <c r="H41" i="1"/>
  <c r="G41" i="1"/>
  <c r="F41" i="1"/>
  <c r="E41" i="1"/>
  <c r="D41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L40" i="1"/>
  <c r="K40" i="1"/>
  <c r="J40" i="1"/>
  <c r="I40" i="1"/>
  <c r="H40" i="1"/>
  <c r="G40" i="1"/>
  <c r="F40" i="1"/>
  <c r="E40" i="1"/>
  <c r="D40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L39" i="1"/>
  <c r="K39" i="1"/>
  <c r="J39" i="1"/>
  <c r="I39" i="1"/>
  <c r="H39" i="1"/>
  <c r="G39" i="1"/>
  <c r="F39" i="1"/>
  <c r="E39" i="1"/>
  <c r="D39" i="1"/>
  <c r="AJ38" i="1"/>
  <c r="AI38" i="1"/>
  <c r="AH38" i="1"/>
  <c r="AG38" i="1"/>
  <c r="AF38" i="1"/>
  <c r="AE38" i="1"/>
  <c r="AD38" i="1"/>
  <c r="AC38" i="1"/>
  <c r="AB38" i="1"/>
  <c r="AA38" i="1"/>
  <c r="Y38" i="1"/>
  <c r="X38" i="1"/>
  <c r="W38" i="1"/>
  <c r="V38" i="1"/>
  <c r="U38" i="1"/>
  <c r="T38" i="1"/>
  <c r="S38" i="1"/>
  <c r="R38" i="1"/>
  <c r="Q38" i="1"/>
  <c r="P38" i="1"/>
  <c r="O38" i="1"/>
  <c r="L38" i="1"/>
  <c r="K38" i="1"/>
  <c r="J38" i="1"/>
  <c r="I38" i="1"/>
  <c r="H38" i="1"/>
  <c r="G38" i="1"/>
  <c r="F38" i="1"/>
  <c r="E38" i="1"/>
  <c r="D38" i="1"/>
  <c r="AJ37" i="1"/>
  <c r="AI37" i="1"/>
  <c r="AH37" i="1"/>
  <c r="AG37" i="1"/>
  <c r="AF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L37" i="1"/>
  <c r="K37" i="1"/>
  <c r="M37" i="1" s="1"/>
  <c r="J37" i="1"/>
  <c r="I37" i="1"/>
  <c r="H37" i="1"/>
  <c r="G37" i="1"/>
  <c r="F37" i="1"/>
  <c r="E37" i="1"/>
  <c r="D37" i="1"/>
  <c r="AJ36" i="1"/>
  <c r="AI36" i="1"/>
  <c r="AH36" i="1"/>
  <c r="AG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N31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L28" i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AD25" i="1"/>
  <c r="L25" i="1"/>
  <c r="K25" i="1"/>
  <c r="J25" i="1"/>
  <c r="I25" i="1"/>
  <c r="H25" i="1"/>
  <c r="G25" i="1"/>
  <c r="F25" i="1"/>
  <c r="E25" i="1"/>
  <c r="D25" i="1"/>
  <c r="Y24" i="1"/>
  <c r="L24" i="1"/>
  <c r="K24" i="1"/>
  <c r="M24" i="1" s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AB16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N14" i="1"/>
  <c r="L14" i="1"/>
  <c r="K14" i="1"/>
  <c r="J14" i="1"/>
  <c r="I14" i="1"/>
  <c r="H14" i="1"/>
  <c r="G14" i="1"/>
  <c r="F14" i="1"/>
  <c r="E14" i="1"/>
  <c r="D14" i="1"/>
  <c r="L13" i="1"/>
  <c r="K13" i="1"/>
  <c r="M13" i="1" s="1"/>
  <c r="J13" i="1"/>
  <c r="I13" i="1"/>
  <c r="H13" i="1"/>
  <c r="G13" i="1"/>
  <c r="F13" i="1"/>
  <c r="E13" i="1"/>
  <c r="D13" i="1"/>
  <c r="N12" i="1"/>
  <c r="L12" i="1"/>
  <c r="K12" i="1"/>
  <c r="J12" i="1"/>
  <c r="I12" i="1"/>
  <c r="H12" i="1"/>
  <c r="G12" i="1"/>
  <c r="F12" i="1"/>
  <c r="E12" i="1"/>
  <c r="D12" i="1"/>
  <c r="L11" i="1"/>
  <c r="K11" i="1"/>
  <c r="J11" i="1"/>
  <c r="I11" i="1"/>
  <c r="H11" i="1"/>
  <c r="G11" i="1"/>
  <c r="F11" i="1"/>
  <c r="E11" i="1"/>
  <c r="D11" i="1"/>
  <c r="N10" i="1"/>
  <c r="L10" i="1"/>
  <c r="K10" i="1"/>
  <c r="J10" i="1"/>
  <c r="I10" i="1"/>
  <c r="H10" i="1"/>
  <c r="G10" i="1"/>
  <c r="F10" i="1"/>
  <c r="E10" i="1"/>
  <c r="D10" i="1"/>
  <c r="L9" i="1"/>
  <c r="K9" i="1"/>
  <c r="M9" i="1" s="1"/>
  <c r="J9" i="1"/>
  <c r="I9" i="1"/>
  <c r="H9" i="1"/>
  <c r="G9" i="1"/>
  <c r="F9" i="1"/>
  <c r="E9" i="1"/>
  <c r="D9" i="1"/>
  <c r="L8" i="1"/>
  <c r="K8" i="1"/>
  <c r="J8" i="1"/>
  <c r="I8" i="1"/>
  <c r="H8" i="1"/>
  <c r="G8" i="1"/>
  <c r="F8" i="1"/>
  <c r="E8" i="1"/>
  <c r="D8" i="1"/>
  <c r="L7" i="1"/>
  <c r="K7" i="1"/>
  <c r="J7" i="1"/>
  <c r="I7" i="1"/>
  <c r="H7" i="1"/>
  <c r="G7" i="1"/>
  <c r="F7" i="1"/>
  <c r="E7" i="1"/>
  <c r="D7" i="1"/>
  <c r="M20" i="1" l="1"/>
  <c r="M111" i="1"/>
  <c r="M32" i="1"/>
  <c r="M10" i="1"/>
  <c r="M88" i="1"/>
  <c r="M106" i="1"/>
  <c r="M16" i="1"/>
  <c r="M8" i="1"/>
  <c r="M33" i="1"/>
  <c r="M52" i="1"/>
  <c r="M84" i="1"/>
  <c r="M103" i="1"/>
  <c r="M104" i="1"/>
  <c r="M29" i="1"/>
  <c r="M73" i="1"/>
  <c r="M77" i="1"/>
  <c r="X15" i="1"/>
  <c r="AF60" i="1"/>
  <c r="Z89" i="1"/>
  <c r="M15" i="1"/>
  <c r="M36" i="1"/>
  <c r="M48" i="1"/>
  <c r="O53" i="1"/>
  <c r="M7" i="1"/>
  <c r="M14" i="1"/>
  <c r="M19" i="1"/>
  <c r="M31" i="1"/>
  <c r="M94" i="1"/>
  <c r="M98" i="1"/>
  <c r="M105" i="1"/>
  <c r="N78" i="1"/>
  <c r="M108" i="1"/>
  <c r="X119" i="1"/>
  <c r="AH81" i="1"/>
  <c r="N73" i="1"/>
  <c r="V110" i="1"/>
  <c r="M26" i="1"/>
  <c r="M53" i="1"/>
  <c r="M67" i="1"/>
  <c r="M71" i="1"/>
  <c r="N49" i="1"/>
  <c r="N57" i="1"/>
  <c r="M21" i="1"/>
  <c r="M45" i="1"/>
  <c r="M92" i="1"/>
  <c r="X83" i="1"/>
  <c r="AK110" i="1"/>
  <c r="AL110" i="1" s="1"/>
  <c r="M18" i="1"/>
  <c r="M22" i="1"/>
  <c r="M39" i="1"/>
  <c r="M63" i="1"/>
  <c r="M83" i="1"/>
  <c r="N62" i="1"/>
  <c r="M17" i="1"/>
  <c r="M82" i="1"/>
  <c r="M87" i="1"/>
  <c r="M99" i="1"/>
  <c r="Z24" i="1"/>
  <c r="N47" i="1"/>
  <c r="AH60" i="1"/>
  <c r="N16" i="1"/>
  <c r="M11" i="1"/>
  <c r="M61" i="1"/>
  <c r="M66" i="1"/>
  <c r="M80" i="1"/>
  <c r="M90" i="1"/>
  <c r="M114" i="1"/>
  <c r="AC33" i="1"/>
  <c r="AH57" i="1"/>
  <c r="N126" i="1"/>
  <c r="N38" i="1"/>
  <c r="M60" i="1"/>
  <c r="R119" i="1"/>
  <c r="AC127" i="1"/>
  <c r="N85" i="1"/>
  <c r="N33" i="1"/>
  <c r="M113" i="1"/>
  <c r="M121" i="1"/>
  <c r="N18" i="1"/>
  <c r="N23" i="1"/>
  <c r="N28" i="1"/>
  <c r="N39" i="1"/>
  <c r="X115" i="1"/>
  <c r="AF115" i="1"/>
  <c r="AA115" i="1"/>
  <c r="Z115" i="1"/>
  <c r="Y115" i="1"/>
  <c r="S115" i="1"/>
  <c r="O115" i="1"/>
  <c r="AB111" i="1"/>
  <c r="AA111" i="1"/>
  <c r="Z111" i="1"/>
  <c r="O129" i="1"/>
  <c r="S129" i="1"/>
  <c r="J131" i="1"/>
  <c r="J6" i="1" s="1"/>
  <c r="AA11" i="1"/>
  <c r="AJ43" i="1"/>
  <c r="O119" i="1"/>
  <c r="N65" i="1"/>
  <c r="M40" i="1"/>
  <c r="M91" i="1"/>
  <c r="W106" i="1"/>
  <c r="P119" i="1"/>
  <c r="X105" i="1"/>
  <c r="H6" i="1"/>
  <c r="L6" i="1"/>
  <c r="M43" i="1"/>
  <c r="M56" i="1"/>
  <c r="M57" i="1"/>
  <c r="M59" i="1"/>
  <c r="M124" i="1"/>
  <c r="M129" i="1"/>
  <c r="M130" i="1"/>
  <c r="AI44" i="1"/>
  <c r="V119" i="1"/>
  <c r="R57" i="1"/>
  <c r="N91" i="1"/>
  <c r="N124" i="1"/>
  <c r="W119" i="1"/>
  <c r="M50" i="1"/>
  <c r="M55" i="1"/>
  <c r="M79" i="1"/>
  <c r="M96" i="1"/>
  <c r="M101" i="1"/>
  <c r="M123" i="1"/>
  <c r="AF77" i="1"/>
  <c r="AA119" i="1"/>
  <c r="M62" i="1"/>
  <c r="M122" i="1"/>
  <c r="AD90" i="1"/>
  <c r="AC119" i="1"/>
  <c r="N40" i="1"/>
  <c r="N50" i="1"/>
  <c r="N54" i="1"/>
  <c r="V16" i="1"/>
  <c r="AE90" i="1"/>
  <c r="AF119" i="1"/>
  <c r="M68" i="1"/>
  <c r="M100" i="1"/>
  <c r="W16" i="1"/>
  <c r="M49" i="1"/>
  <c r="N32" i="1"/>
  <c r="N74" i="1"/>
  <c r="M75" i="1"/>
  <c r="M85" i="1"/>
  <c r="Z16" i="1"/>
  <c r="S24" i="1"/>
  <c r="U119" i="1"/>
  <c r="M47" i="1"/>
  <c r="M54" i="1"/>
  <c r="M125" i="1"/>
  <c r="AB107" i="1"/>
  <c r="AH107" i="1"/>
  <c r="Z107" i="1"/>
  <c r="R107" i="1"/>
  <c r="AB130" i="1"/>
  <c r="Y130" i="1"/>
  <c r="T130" i="1"/>
  <c r="S130" i="1"/>
  <c r="R130" i="1"/>
  <c r="Q130" i="1"/>
  <c r="AI130" i="1"/>
  <c r="AA107" i="1"/>
  <c r="AH130" i="1"/>
  <c r="F6" i="1"/>
  <c r="G6" i="1"/>
  <c r="M23" i="1"/>
  <c r="M81" i="1"/>
  <c r="AA114" i="1"/>
  <c r="U114" i="1"/>
  <c r="AG114" i="1"/>
  <c r="AC114" i="1"/>
  <c r="Z114" i="1"/>
  <c r="Y114" i="1"/>
  <c r="T114" i="1"/>
  <c r="Q114" i="1"/>
  <c r="AA125" i="1"/>
  <c r="AG125" i="1"/>
  <c r="Z125" i="1"/>
  <c r="Y125" i="1"/>
  <c r="O125" i="1"/>
  <c r="M25" i="1"/>
  <c r="M27" i="1"/>
  <c r="M51" i="1"/>
  <c r="M78" i="1"/>
  <c r="M107" i="1"/>
  <c r="M109" i="1"/>
  <c r="AM110" i="1"/>
  <c r="AC20" i="1"/>
  <c r="M74" i="1"/>
  <c r="M76" i="1"/>
  <c r="M86" i="1"/>
  <c r="Z27" i="1"/>
  <c r="AC27" i="1"/>
  <c r="T27" i="1"/>
  <c r="AJ27" i="1"/>
  <c r="AB27" i="1"/>
  <c r="X27" i="1"/>
  <c r="W27" i="1"/>
  <c r="V27" i="1"/>
  <c r="S27" i="1"/>
  <c r="AB82" i="1"/>
  <c r="U82" i="1"/>
  <c r="S82" i="1"/>
  <c r="R82" i="1"/>
  <c r="Y86" i="1"/>
  <c r="P86" i="1"/>
  <c r="AF86" i="1"/>
  <c r="AI86" i="1"/>
  <c r="AH86" i="1"/>
  <c r="AB86" i="1"/>
  <c r="AA86" i="1"/>
  <c r="W86" i="1"/>
  <c r="U86" i="1"/>
  <c r="T86" i="1"/>
  <c r="Q86" i="1"/>
  <c r="AM109" i="1"/>
  <c r="U15" i="1"/>
  <c r="S15" i="1"/>
  <c r="R15" i="1"/>
  <c r="P15" i="1"/>
  <c r="AJ15" i="1"/>
  <c r="O15" i="1"/>
  <c r="AG15" i="1"/>
  <c r="AF15" i="1"/>
  <c r="AD15" i="1"/>
  <c r="AB15" i="1"/>
  <c r="Z15" i="1"/>
  <c r="Y15" i="1"/>
  <c r="M34" i="1"/>
  <c r="M42" i="1"/>
  <c r="M44" i="1"/>
  <c r="M12" i="1"/>
  <c r="M58" i="1"/>
  <c r="M65" i="1"/>
  <c r="M89" i="1"/>
  <c r="Z83" i="1"/>
  <c r="AF83" i="1"/>
  <c r="W83" i="1"/>
  <c r="T83" i="1"/>
  <c r="S83" i="1"/>
  <c r="P83" i="1"/>
  <c r="AE83" i="1"/>
  <c r="AB83" i="1"/>
  <c r="Y83" i="1"/>
  <c r="O86" i="1"/>
  <c r="AF114" i="1"/>
  <c r="N25" i="1"/>
  <c r="U129" i="1"/>
  <c r="AE129" i="1"/>
  <c r="AA129" i="1"/>
  <c r="Z129" i="1"/>
  <c r="X129" i="1"/>
  <c r="W129" i="1"/>
  <c r="T129" i="1"/>
  <c r="AJ129" i="1"/>
  <c r="AI129" i="1"/>
  <c r="N77" i="1"/>
  <c r="M115" i="1"/>
  <c r="Y44" i="1"/>
  <c r="AA55" i="1"/>
  <c r="N45" i="1"/>
  <c r="AA44" i="1"/>
  <c r="Y90" i="1"/>
  <c r="W90" i="1"/>
  <c r="N125" i="1"/>
  <c r="M35" i="1"/>
  <c r="M64" i="1"/>
  <c r="M102" i="1"/>
  <c r="M110" i="1"/>
  <c r="M120" i="1"/>
  <c r="M126" i="1"/>
  <c r="M127" i="1"/>
  <c r="M128" i="1"/>
  <c r="AB44" i="1"/>
  <c r="T55" i="1"/>
  <c r="Q129" i="1"/>
  <c r="AJ46" i="1"/>
  <c r="N27" i="1"/>
  <c r="AE15" i="1"/>
  <c r="AG44" i="1"/>
  <c r="AJ69" i="1"/>
  <c r="N41" i="1"/>
  <c r="AB25" i="1"/>
  <c r="AH44" i="1"/>
  <c r="V47" i="1"/>
  <c r="AI55" i="1"/>
  <c r="W74" i="1"/>
  <c r="R90" i="1"/>
  <c r="AG129" i="1"/>
  <c r="M118" i="1"/>
  <c r="M119" i="1"/>
  <c r="AC47" i="1"/>
  <c r="AJ55" i="1"/>
  <c r="W60" i="1"/>
  <c r="Q71" i="1"/>
  <c r="S90" i="1"/>
  <c r="AH85" i="1"/>
  <c r="AJ97" i="1"/>
  <c r="AD47" i="1"/>
  <c r="AA71" i="1"/>
  <c r="V90" i="1"/>
  <c r="AE47" i="1"/>
  <c r="Q60" i="1"/>
  <c r="AI71" i="1"/>
  <c r="O77" i="1"/>
  <c r="X90" i="1"/>
  <c r="N61" i="1"/>
  <c r="M28" i="1"/>
  <c r="M30" i="1"/>
  <c r="M38" i="1"/>
  <c r="M69" i="1"/>
  <c r="M70" i="1"/>
  <c r="M93" i="1"/>
  <c r="M97" i="1"/>
  <c r="M116" i="1"/>
  <c r="M131" i="1"/>
  <c r="U16" i="1"/>
  <c r="V24" i="1"/>
  <c r="AF47" i="1"/>
  <c r="AI56" i="1"/>
  <c r="AE60" i="1"/>
  <c r="AG82" i="1"/>
  <c r="Q82" i="1"/>
  <c r="Z90" i="1"/>
  <c r="N66" i="1"/>
  <c r="N70" i="1"/>
  <c r="N95" i="1"/>
  <c r="N103" i="1"/>
  <c r="N115" i="1"/>
  <c r="N121" i="1"/>
  <c r="N111" i="1"/>
  <c r="Z78" i="1"/>
  <c r="AH119" i="1"/>
  <c r="AA57" i="1"/>
  <c r="AC57" i="1"/>
  <c r="N82" i="1"/>
  <c r="N86" i="1"/>
  <c r="N90" i="1"/>
  <c r="N93" i="1"/>
  <c r="V56" i="1"/>
  <c r="AD57" i="1"/>
  <c r="N22" i="1"/>
  <c r="N29" i="1"/>
  <c r="W56" i="1"/>
  <c r="N97" i="1"/>
  <c r="N101" i="1"/>
  <c r="N117" i="1"/>
  <c r="N129" i="1"/>
  <c r="AE22" i="1"/>
  <c r="N105" i="1"/>
  <c r="N109" i="1"/>
  <c r="N120" i="1"/>
  <c r="Y61" i="1"/>
  <c r="I6" i="1"/>
  <c r="D6" i="1"/>
  <c r="E6" i="1"/>
  <c r="M72" i="1"/>
  <c r="K6" i="1"/>
  <c r="Z26" i="1"/>
  <c r="AF26" i="1"/>
  <c r="T26" i="1"/>
  <c r="Y26" i="1"/>
  <c r="AG26" i="1"/>
  <c r="AD26" i="1"/>
  <c r="AC26" i="1"/>
  <c r="AB26" i="1"/>
  <c r="AA26" i="1"/>
  <c r="X26" i="1"/>
  <c r="W26" i="1"/>
  <c r="V26" i="1"/>
  <c r="U26" i="1"/>
  <c r="AJ26" i="1"/>
  <c r="S26" i="1"/>
  <c r="AI26" i="1"/>
  <c r="Q26" i="1"/>
  <c r="AH26" i="1"/>
  <c r="P26" i="1"/>
  <c r="AH34" i="1"/>
  <c r="V34" i="1"/>
  <c r="AB34" i="1"/>
  <c r="P34" i="1"/>
  <c r="AG34" i="1"/>
  <c r="S34" i="1"/>
  <c r="Z34" i="1"/>
  <c r="AE34" i="1"/>
  <c r="AD34" i="1"/>
  <c r="AA34" i="1"/>
  <c r="Y34" i="1"/>
  <c r="X34" i="1"/>
  <c r="W34" i="1"/>
  <c r="U34" i="1"/>
  <c r="T34" i="1"/>
  <c r="AJ34" i="1"/>
  <c r="R34" i="1"/>
  <c r="AI34" i="1"/>
  <c r="Q34" i="1"/>
  <c r="AE26" i="1"/>
  <c r="AF34" i="1"/>
  <c r="AF45" i="1"/>
  <c r="T45" i="1"/>
  <c r="AD45" i="1"/>
  <c r="P45" i="1"/>
  <c r="AI45" i="1"/>
  <c r="Y45" i="1"/>
  <c r="S45" i="1"/>
  <c r="AB28" i="1"/>
  <c r="P28" i="1"/>
  <c r="AH28" i="1"/>
  <c r="V28" i="1"/>
  <c r="X28" i="1"/>
  <c r="AE28" i="1"/>
  <c r="Q28" i="1"/>
  <c r="T28" i="1"/>
  <c r="AJ28" i="1"/>
  <c r="S28" i="1"/>
  <c r="AI28" i="1"/>
  <c r="R28" i="1"/>
  <c r="AG28" i="1"/>
  <c r="AF28" i="1"/>
  <c r="AD28" i="1"/>
  <c r="AC28" i="1"/>
  <c r="AA28" i="1"/>
  <c r="Z28" i="1"/>
  <c r="Y28" i="1"/>
  <c r="W28" i="1"/>
  <c r="T32" i="1"/>
  <c r="V32" i="1"/>
  <c r="X32" i="1"/>
  <c r="M117" i="1"/>
  <c r="U28" i="1"/>
  <c r="AF67" i="1"/>
  <c r="S67" i="1"/>
  <c r="Q67" i="1"/>
  <c r="AF18" i="1"/>
  <c r="T18" i="1"/>
  <c r="Z18" i="1"/>
  <c r="AG18" i="1"/>
  <c r="R18" i="1"/>
  <c r="Y18" i="1"/>
  <c r="AC18" i="1"/>
  <c r="AB18" i="1"/>
  <c r="AA18" i="1"/>
  <c r="X18" i="1"/>
  <c r="W18" i="1"/>
  <c r="V18" i="1"/>
  <c r="U18" i="1"/>
  <c r="AJ18" i="1"/>
  <c r="S18" i="1"/>
  <c r="AI18" i="1"/>
  <c r="Q18" i="1"/>
  <c r="AH18" i="1"/>
  <c r="P18" i="1"/>
  <c r="AE18" i="1"/>
  <c r="AC10" i="1"/>
  <c r="AA33" i="1"/>
  <c r="AG33" i="1"/>
  <c r="U33" i="1"/>
  <c r="AI33" i="1"/>
  <c r="T33" i="1"/>
  <c r="AB33" i="1"/>
  <c r="Z33" i="1"/>
  <c r="X33" i="1"/>
  <c r="W33" i="1"/>
  <c r="V33" i="1"/>
  <c r="S33" i="1"/>
  <c r="AJ33" i="1"/>
  <c r="R33" i="1"/>
  <c r="AH33" i="1"/>
  <c r="Q33" i="1"/>
  <c r="AF33" i="1"/>
  <c r="P33" i="1"/>
  <c r="AE33" i="1"/>
  <c r="AD33" i="1"/>
  <c r="AB14" i="1"/>
  <c r="P14" i="1"/>
  <c r="AH14" i="1"/>
  <c r="V14" i="1"/>
  <c r="AJ14" i="1"/>
  <c r="U14" i="1"/>
  <c r="AC14" i="1"/>
  <c r="AA14" i="1"/>
  <c r="Z14" i="1"/>
  <c r="Y14" i="1"/>
  <c r="X14" i="1"/>
  <c r="W14" i="1"/>
  <c r="T14" i="1"/>
  <c r="S14" i="1"/>
  <c r="AI14" i="1"/>
  <c r="R14" i="1"/>
  <c r="AG14" i="1"/>
  <c r="Q14" i="1"/>
  <c r="AF14" i="1"/>
  <c r="AE14" i="1"/>
  <c r="AD18" i="1"/>
  <c r="AI22" i="1"/>
  <c r="Q22" i="1"/>
  <c r="AC13" i="1"/>
  <c r="AE25" i="1"/>
  <c r="S25" i="1"/>
  <c r="Y25" i="1"/>
  <c r="AA25" i="1"/>
  <c r="AH25" i="1"/>
  <c r="T25" i="1"/>
  <c r="AC25" i="1"/>
  <c r="AA46" i="1"/>
  <c r="AC53" i="1"/>
  <c r="AB53" i="1"/>
  <c r="W53" i="1"/>
  <c r="AD59" i="1"/>
  <c r="W59" i="1"/>
  <c r="Z59" i="1"/>
  <c r="Y59" i="1"/>
  <c r="AE17" i="1"/>
  <c r="X63" i="1"/>
  <c r="R63" i="1"/>
  <c r="Y63" i="1"/>
  <c r="AF63" i="1"/>
  <c r="AH66" i="1"/>
  <c r="Q66" i="1"/>
  <c r="AG66" i="1"/>
  <c r="AA66" i="1"/>
  <c r="X66" i="1"/>
  <c r="AG68" i="1"/>
  <c r="U68" i="1"/>
  <c r="AA68" i="1"/>
  <c r="AJ68" i="1"/>
  <c r="V68" i="1"/>
  <c r="AC68" i="1"/>
  <c r="AD68" i="1"/>
  <c r="AB68" i="1"/>
  <c r="Z68" i="1"/>
  <c r="Y68" i="1"/>
  <c r="X68" i="1"/>
  <c r="T68" i="1"/>
  <c r="S68" i="1"/>
  <c r="AI68" i="1"/>
  <c r="R68" i="1"/>
  <c r="AH68" i="1"/>
  <c r="Q68" i="1"/>
  <c r="AF68" i="1"/>
  <c r="P68" i="1"/>
  <c r="AF25" i="1"/>
  <c r="AC29" i="1"/>
  <c r="V49" i="1"/>
  <c r="AJ49" i="1"/>
  <c r="Q49" i="1"/>
  <c r="T53" i="1"/>
  <c r="V66" i="1"/>
  <c r="Q21" i="1"/>
  <c r="V21" i="1"/>
  <c r="AG25" i="1"/>
  <c r="T43" i="1"/>
  <c r="U53" i="1"/>
  <c r="AI58" i="1"/>
  <c r="AF58" i="1"/>
  <c r="Z66" i="1"/>
  <c r="V15" i="1"/>
  <c r="AF21" i="1"/>
  <c r="AJ24" i="1"/>
  <c r="X24" i="1"/>
  <c r="AD24" i="1"/>
  <c r="R24" i="1"/>
  <c r="AA24" i="1"/>
  <c r="AH24" i="1"/>
  <c r="T24" i="1"/>
  <c r="AC24" i="1"/>
  <c r="Q25" i="1"/>
  <c r="AI25" i="1"/>
  <c r="AA47" i="1"/>
  <c r="AG47" i="1"/>
  <c r="AB47" i="1"/>
  <c r="Z47" i="1"/>
  <c r="Y47" i="1"/>
  <c r="AI47" i="1"/>
  <c r="T47" i="1"/>
  <c r="AH47" i="1"/>
  <c r="S47" i="1"/>
  <c r="AJ47" i="1"/>
  <c r="V53" i="1"/>
  <c r="AF66" i="1"/>
  <c r="AE68" i="1"/>
  <c r="AJ116" i="1"/>
  <c r="X116" i="1"/>
  <c r="AD116" i="1"/>
  <c r="R116" i="1"/>
  <c r="AB116" i="1"/>
  <c r="AI116" i="1"/>
  <c r="U116" i="1"/>
  <c r="Z116" i="1"/>
  <c r="Y116" i="1"/>
  <c r="W116" i="1"/>
  <c r="V116" i="1"/>
  <c r="T116" i="1"/>
  <c r="S116" i="1"/>
  <c r="AH116" i="1"/>
  <c r="Q116" i="1"/>
  <c r="AG116" i="1"/>
  <c r="P116" i="1"/>
  <c r="AF116" i="1"/>
  <c r="AE116" i="1"/>
  <c r="AC116" i="1"/>
  <c r="AA116" i="1"/>
  <c r="AD16" i="1"/>
  <c r="R16" i="1"/>
  <c r="AJ16" i="1"/>
  <c r="X16" i="1"/>
  <c r="AH16" i="1"/>
  <c r="T16" i="1"/>
  <c r="AA16" i="1"/>
  <c r="AC16" i="1"/>
  <c r="AG21" i="1"/>
  <c r="AE24" i="1"/>
  <c r="AJ25" i="1"/>
  <c r="V43" i="1"/>
  <c r="AF44" i="1"/>
  <c r="T44" i="1"/>
  <c r="Z44" i="1"/>
  <c r="AE44" i="1"/>
  <c r="Q44" i="1"/>
  <c r="AD44" i="1"/>
  <c r="P44" i="1"/>
  <c r="AC44" i="1"/>
  <c r="X44" i="1"/>
  <c r="W44" i="1"/>
  <c r="AJ44" i="1"/>
  <c r="AA53" i="1"/>
  <c r="AE16" i="1"/>
  <c r="V20" i="1"/>
  <c r="Q20" i="1"/>
  <c r="R21" i="1"/>
  <c r="AH21" i="1"/>
  <c r="AF24" i="1"/>
  <c r="U25" i="1"/>
  <c r="V46" i="1"/>
  <c r="P47" i="1"/>
  <c r="AH53" i="1"/>
  <c r="T70" i="1"/>
  <c r="AJ70" i="1"/>
  <c r="P70" i="1"/>
  <c r="AI128" i="1"/>
  <c r="W128" i="1"/>
  <c r="AC128" i="1"/>
  <c r="Q128" i="1"/>
  <c r="AJ128" i="1"/>
  <c r="U128" i="1"/>
  <c r="AB128" i="1"/>
  <c r="AA128" i="1"/>
  <c r="Z128" i="1"/>
  <c r="Y128" i="1"/>
  <c r="X128" i="1"/>
  <c r="V128" i="1"/>
  <c r="T128" i="1"/>
  <c r="S128" i="1"/>
  <c r="AH128" i="1"/>
  <c r="R128" i="1"/>
  <c r="AG128" i="1"/>
  <c r="P128" i="1"/>
  <c r="AF128" i="1"/>
  <c r="AE128" i="1"/>
  <c r="AD128" i="1"/>
  <c r="AF16" i="1"/>
  <c r="AF20" i="1"/>
  <c r="P24" i="1"/>
  <c r="AG24" i="1"/>
  <c r="V25" i="1"/>
  <c r="AG27" i="1"/>
  <c r="U27" i="1"/>
  <c r="AA27" i="1"/>
  <c r="Y27" i="1"/>
  <c r="AF27" i="1"/>
  <c r="AD27" i="1"/>
  <c r="W35" i="1"/>
  <c r="AF35" i="1"/>
  <c r="X42" i="1"/>
  <c r="AA43" i="1"/>
  <c r="R44" i="1"/>
  <c r="Q47" i="1"/>
  <c r="AI53" i="1"/>
  <c r="T62" i="1"/>
  <c r="P16" i="1"/>
  <c r="AG16" i="1"/>
  <c r="AG19" i="1"/>
  <c r="U19" i="1"/>
  <c r="T21" i="1"/>
  <c r="Q24" i="1"/>
  <c r="AI24" i="1"/>
  <c r="W25" i="1"/>
  <c r="AE27" i="1"/>
  <c r="AB43" i="1"/>
  <c r="S44" i="1"/>
  <c r="R47" i="1"/>
  <c r="Y55" i="1"/>
  <c r="AE55" i="1"/>
  <c r="S55" i="1"/>
  <c r="AG55" i="1"/>
  <c r="R55" i="1"/>
  <c r="Z55" i="1"/>
  <c r="AH55" i="1"/>
  <c r="P55" i="1"/>
  <c r="AF55" i="1"/>
  <c r="AD55" i="1"/>
  <c r="AC55" i="1"/>
  <c r="AB55" i="1"/>
  <c r="X55" i="1"/>
  <c r="W55" i="1"/>
  <c r="V55" i="1"/>
  <c r="AA60" i="1"/>
  <c r="AG60" i="1"/>
  <c r="U60" i="1"/>
  <c r="AC60" i="1"/>
  <c r="AJ60" i="1"/>
  <c r="V60" i="1"/>
  <c r="AD60" i="1"/>
  <c r="AB60" i="1"/>
  <c r="Z60" i="1"/>
  <c r="Y60" i="1"/>
  <c r="X60" i="1"/>
  <c r="T60" i="1"/>
  <c r="S60" i="1"/>
  <c r="AI60" i="1"/>
  <c r="R60" i="1"/>
  <c r="Q16" i="1"/>
  <c r="AI16" i="1"/>
  <c r="AI20" i="1"/>
  <c r="U21" i="1"/>
  <c r="X25" i="1"/>
  <c r="P27" i="1"/>
  <c r="AH27" i="1"/>
  <c r="AA41" i="1"/>
  <c r="U44" i="1"/>
  <c r="AC46" i="1"/>
  <c r="S48" i="1"/>
  <c r="AH75" i="1"/>
  <c r="V75" i="1"/>
  <c r="AB75" i="1"/>
  <c r="P75" i="1"/>
  <c r="AD75" i="1"/>
  <c r="W75" i="1"/>
  <c r="X75" i="1"/>
  <c r="U75" i="1"/>
  <c r="T75" i="1"/>
  <c r="AJ75" i="1"/>
  <c r="S75" i="1"/>
  <c r="AI75" i="1"/>
  <c r="R75" i="1"/>
  <c r="AG75" i="1"/>
  <c r="Q75" i="1"/>
  <c r="AF75" i="1"/>
  <c r="AE75" i="1"/>
  <c r="AC75" i="1"/>
  <c r="AA75" i="1"/>
  <c r="Z75" i="1"/>
  <c r="AJ77" i="1"/>
  <c r="X77" i="1"/>
  <c r="AD77" i="1"/>
  <c r="R77" i="1"/>
  <c r="AB77" i="1"/>
  <c r="AI77" i="1"/>
  <c r="U77" i="1"/>
  <c r="AE77" i="1"/>
  <c r="AC77" i="1"/>
  <c r="AA77" i="1"/>
  <c r="Z77" i="1"/>
  <c r="Y77" i="1"/>
  <c r="V77" i="1"/>
  <c r="T77" i="1"/>
  <c r="S77" i="1"/>
  <c r="AH77" i="1"/>
  <c r="Q77" i="1"/>
  <c r="AG77" i="1"/>
  <c r="P77" i="1"/>
  <c r="S16" i="1"/>
  <c r="S20" i="1"/>
  <c r="X21" i="1"/>
  <c r="U24" i="1"/>
  <c r="Z25" i="1"/>
  <c r="Q27" i="1"/>
  <c r="AI27" i="1"/>
  <c r="Y29" i="1"/>
  <c r="V44" i="1"/>
  <c r="W47" i="1"/>
  <c r="AA49" i="1"/>
  <c r="R51" i="1"/>
  <c r="T52" i="1"/>
  <c r="AF52" i="1"/>
  <c r="AC52" i="1"/>
  <c r="AE54" i="1"/>
  <c r="X54" i="1"/>
  <c r="V54" i="1"/>
  <c r="Q55" i="1"/>
  <c r="P60" i="1"/>
  <c r="AE62" i="1"/>
  <c r="T106" i="1"/>
  <c r="AJ106" i="1"/>
  <c r="S106" i="1"/>
  <c r="AI106" i="1"/>
  <c r="Q106" i="1"/>
  <c r="AG106" i="1"/>
  <c r="AC106" i="1"/>
  <c r="AD71" i="1"/>
  <c r="R71" i="1"/>
  <c r="AJ71" i="1"/>
  <c r="X71" i="1"/>
  <c r="AG71" i="1"/>
  <c r="S71" i="1"/>
  <c r="Z71" i="1"/>
  <c r="AC71" i="1"/>
  <c r="W96" i="1"/>
  <c r="AE103" i="1"/>
  <c r="AE71" i="1"/>
  <c r="Z79" i="1"/>
  <c r="X106" i="1"/>
  <c r="AH122" i="1"/>
  <c r="AD53" i="1"/>
  <c r="R53" i="1"/>
  <c r="AJ53" i="1"/>
  <c r="X53" i="1"/>
  <c r="Y53" i="1"/>
  <c r="AE66" i="1"/>
  <c r="S66" i="1"/>
  <c r="Y66" i="1"/>
  <c r="W66" i="1"/>
  <c r="AD66" i="1"/>
  <c r="P66" i="1"/>
  <c r="AB66" i="1"/>
  <c r="AF71" i="1"/>
  <c r="X82" i="1"/>
  <c r="V84" i="1"/>
  <c r="AI84" i="1"/>
  <c r="U84" i="1"/>
  <c r="AG84" i="1"/>
  <c r="AD85" i="1"/>
  <c r="Z106" i="1"/>
  <c r="AA108" i="1"/>
  <c r="Z108" i="1"/>
  <c r="Z124" i="1"/>
  <c r="U124" i="1"/>
  <c r="AJ124" i="1"/>
  <c r="AC124" i="1"/>
  <c r="AI15" i="1"/>
  <c r="W15" i="1"/>
  <c r="AC15" i="1"/>
  <c r="Q15" i="1"/>
  <c r="AA15" i="1"/>
  <c r="Z53" i="1"/>
  <c r="AE56" i="1"/>
  <c r="AF56" i="1"/>
  <c r="AC62" i="1"/>
  <c r="AG62" i="1"/>
  <c r="AC66" i="1"/>
  <c r="AI70" i="1"/>
  <c r="W70" i="1"/>
  <c r="S70" i="1"/>
  <c r="Z70" i="1"/>
  <c r="AD70" i="1"/>
  <c r="P71" i="1"/>
  <c r="AH71" i="1"/>
  <c r="AA82" i="1"/>
  <c r="AE85" i="1"/>
  <c r="V97" i="1"/>
  <c r="T97" i="1"/>
  <c r="AG97" i="1"/>
  <c r="AH98" i="1"/>
  <c r="AG98" i="1"/>
  <c r="W105" i="1"/>
  <c r="AA106" i="1"/>
  <c r="AD122" i="1"/>
  <c r="Y78" i="1"/>
  <c r="AA78" i="1"/>
  <c r="AI81" i="1"/>
  <c r="AJ81" i="1"/>
  <c r="Z93" i="1"/>
  <c r="T71" i="1"/>
  <c r="AG74" i="1"/>
  <c r="U71" i="1"/>
  <c r="AF82" i="1"/>
  <c r="T82" i="1"/>
  <c r="Z82" i="1"/>
  <c r="AC82" i="1"/>
  <c r="AJ82" i="1"/>
  <c r="V82" i="1"/>
  <c r="AE82" i="1"/>
  <c r="AD82" i="1"/>
  <c r="Y82" i="1"/>
  <c r="W82" i="1"/>
  <c r="AH82" i="1"/>
  <c r="Q85" i="1"/>
  <c r="Y85" i="1"/>
  <c r="R85" i="1"/>
  <c r="AC88" i="1"/>
  <c r="AE53" i="1"/>
  <c r="P56" i="1"/>
  <c r="AE61" i="1"/>
  <c r="R66" i="1"/>
  <c r="AI66" i="1"/>
  <c r="V71" i="1"/>
  <c r="AI82" i="1"/>
  <c r="Q53" i="1"/>
  <c r="AF53" i="1"/>
  <c r="T66" i="1"/>
  <c r="AJ66" i="1"/>
  <c r="W71" i="1"/>
  <c r="AF127" i="1"/>
  <c r="T127" i="1"/>
  <c r="Z127" i="1"/>
  <c r="Y127" i="1"/>
  <c r="AG127" i="1"/>
  <c r="R127" i="1"/>
  <c r="AB127" i="1"/>
  <c r="AA127" i="1"/>
  <c r="X127" i="1"/>
  <c r="W127" i="1"/>
  <c r="V127" i="1"/>
  <c r="U127" i="1"/>
  <c r="AJ127" i="1"/>
  <c r="S127" i="1"/>
  <c r="AI127" i="1"/>
  <c r="Q127" i="1"/>
  <c r="AH127" i="1"/>
  <c r="P127" i="1"/>
  <c r="AE127" i="1"/>
  <c r="AD127" i="1"/>
  <c r="AH15" i="1"/>
  <c r="AG43" i="1"/>
  <c r="S53" i="1"/>
  <c r="AG53" i="1"/>
  <c r="U66" i="1"/>
  <c r="Q69" i="1"/>
  <c r="Y71" i="1"/>
  <c r="AG73" i="1"/>
  <c r="Y80" i="1"/>
  <c r="P82" i="1"/>
  <c r="P85" i="1"/>
  <c r="Q99" i="1"/>
  <c r="AC121" i="1"/>
  <c r="U10" i="1"/>
  <c r="AI107" i="1"/>
  <c r="W107" i="1"/>
  <c r="AC107" i="1"/>
  <c r="Q107" i="1"/>
  <c r="X107" i="1"/>
  <c r="AE107" i="1"/>
  <c r="P107" i="1"/>
  <c r="AD107" i="1"/>
  <c r="AH125" i="1"/>
  <c r="V125" i="1"/>
  <c r="AB125" i="1"/>
  <c r="P125" i="1"/>
  <c r="AE125" i="1"/>
  <c r="Q125" i="1"/>
  <c r="X125" i="1"/>
  <c r="AC125" i="1"/>
  <c r="U9" i="1"/>
  <c r="S9" i="1"/>
  <c r="Z9" i="1"/>
  <c r="V9" i="1"/>
  <c r="AF107" i="1"/>
  <c r="AC115" i="1"/>
  <c r="Q115" i="1"/>
  <c r="AI115" i="1"/>
  <c r="W115" i="1"/>
  <c r="AB115" i="1"/>
  <c r="AJ115" i="1"/>
  <c r="U115" i="1"/>
  <c r="AD115" i="1"/>
  <c r="AD125" i="1"/>
  <c r="W130" i="1"/>
  <c r="V86" i="1"/>
  <c r="AB106" i="1"/>
  <c r="P106" i="1"/>
  <c r="AH106" i="1"/>
  <c r="V106" i="1"/>
  <c r="Y106" i="1"/>
  <c r="AF106" i="1"/>
  <c r="R106" i="1"/>
  <c r="AD106" i="1"/>
  <c r="AG107" i="1"/>
  <c r="AE115" i="1"/>
  <c r="U117" i="1"/>
  <c r="W118" i="1"/>
  <c r="AG119" i="1"/>
  <c r="AB119" i="1"/>
  <c r="AF125" i="1"/>
  <c r="X130" i="1"/>
  <c r="Z23" i="1"/>
  <c r="AA83" i="1"/>
  <c r="AG83" i="1"/>
  <c r="U83" i="1"/>
  <c r="AC83" i="1"/>
  <c r="AJ83" i="1"/>
  <c r="V83" i="1"/>
  <c r="AD83" i="1"/>
  <c r="AG90" i="1"/>
  <c r="U90" i="1"/>
  <c r="AA90" i="1"/>
  <c r="AI90" i="1"/>
  <c r="T90" i="1"/>
  <c r="AB90" i="1"/>
  <c r="AC90" i="1"/>
  <c r="AC101" i="1"/>
  <c r="Q101" i="1"/>
  <c r="AI101" i="1"/>
  <c r="W101" i="1"/>
  <c r="AB101" i="1"/>
  <c r="AJ101" i="1"/>
  <c r="U101" i="1"/>
  <c r="AD101" i="1"/>
  <c r="S107" i="1"/>
  <c r="AJ107" i="1"/>
  <c r="AH114" i="1"/>
  <c r="V114" i="1"/>
  <c r="AB114" i="1"/>
  <c r="P114" i="1"/>
  <c r="AD114" i="1"/>
  <c r="W114" i="1"/>
  <c r="AE114" i="1"/>
  <c r="AG115" i="1"/>
  <c r="W117" i="1"/>
  <c r="AA118" i="1"/>
  <c r="AD119" i="1"/>
  <c r="AA123" i="1"/>
  <c r="AC123" i="1"/>
  <c r="R125" i="1"/>
  <c r="AI125" i="1"/>
  <c r="Z130" i="1"/>
  <c r="T9" i="1"/>
  <c r="AB17" i="1"/>
  <c r="Z17" i="1"/>
  <c r="T107" i="1"/>
  <c r="AH113" i="1"/>
  <c r="R115" i="1"/>
  <c r="AH115" i="1"/>
  <c r="U121" i="1"/>
  <c r="AJ125" i="1"/>
  <c r="X9" i="1"/>
  <c r="Z104" i="1"/>
  <c r="AF104" i="1"/>
  <c r="T104" i="1"/>
  <c r="AB104" i="1"/>
  <c r="U107" i="1"/>
  <c r="Z117" i="1"/>
  <c r="R120" i="1"/>
  <c r="AI120" i="1"/>
  <c r="T125" i="1"/>
  <c r="AG130" i="1"/>
  <c r="U130" i="1"/>
  <c r="AA130" i="1"/>
  <c r="AC130" i="1"/>
  <c r="AJ130" i="1"/>
  <c r="V130" i="1"/>
  <c r="AD130" i="1"/>
  <c r="AB9" i="1"/>
  <c r="AG64" i="1"/>
  <c r="AC64" i="1"/>
  <c r="U64" i="1"/>
  <c r="Q83" i="1"/>
  <c r="AH83" i="1"/>
  <c r="AJ86" i="1"/>
  <c r="X86" i="1"/>
  <c r="AD86" i="1"/>
  <c r="Z86" i="1"/>
  <c r="AG86" i="1"/>
  <c r="S86" i="1"/>
  <c r="AC86" i="1"/>
  <c r="P90" i="1"/>
  <c r="AF90" i="1"/>
  <c r="AG101" i="1"/>
  <c r="AE113" i="1"/>
  <c r="R114" i="1"/>
  <c r="AI114" i="1"/>
  <c r="T115" i="1"/>
  <c r="Q119" i="1"/>
  <c r="AI119" i="1"/>
  <c r="U125" i="1"/>
  <c r="AB129" i="1"/>
  <c r="P129" i="1"/>
  <c r="AH129" i="1"/>
  <c r="V129" i="1"/>
  <c r="AF129" i="1"/>
  <c r="R129" i="1"/>
  <c r="Y129" i="1"/>
  <c r="AC129" i="1"/>
  <c r="AE130" i="1"/>
  <c r="U31" i="1"/>
  <c r="AA31" i="1"/>
  <c r="X31" i="1"/>
  <c r="W31" i="1"/>
  <c r="T31" i="1"/>
  <c r="Z31" i="1"/>
  <c r="R83" i="1"/>
  <c r="AI83" i="1"/>
  <c r="AE86" i="1"/>
  <c r="Q90" i="1"/>
  <c r="AH90" i="1"/>
  <c r="R101" i="1"/>
  <c r="AH101" i="1"/>
  <c r="U106" i="1"/>
  <c r="Y107" i="1"/>
  <c r="S114" i="1"/>
  <c r="AJ114" i="1"/>
  <c r="V115" i="1"/>
  <c r="T119" i="1"/>
  <c r="AJ119" i="1"/>
  <c r="AH123" i="1"/>
  <c r="W125" i="1"/>
  <c r="AD129" i="1"/>
  <c r="P130" i="1"/>
  <c r="AF130" i="1"/>
  <c r="AA13" i="1"/>
  <c r="Q41" i="1"/>
  <c r="Z41" i="1"/>
  <c r="W41" i="1"/>
  <c r="V41" i="1"/>
  <c r="AI41" i="1"/>
  <c r="P41" i="1"/>
  <c r="AF41" i="1"/>
  <c r="AE41" i="1"/>
  <c r="AA42" i="1"/>
  <c r="V42" i="1"/>
  <c r="T42" i="1"/>
  <c r="Z50" i="1"/>
  <c r="AD50" i="1"/>
  <c r="Y50" i="1"/>
  <c r="Y11" i="1"/>
  <c r="AA29" i="1"/>
  <c r="AB29" i="1"/>
  <c r="T35" i="1"/>
  <c r="AE119" i="1"/>
  <c r="S119" i="1"/>
  <c r="Y119" i="1"/>
  <c r="Z119" i="1"/>
  <c r="Z11" i="1"/>
  <c r="W50" i="1"/>
  <c r="W102" i="1"/>
  <c r="AF102" i="1"/>
  <c r="Y102" i="1"/>
  <c r="Z35" i="1"/>
  <c r="X35" i="1"/>
  <c r="S35" i="1"/>
  <c r="AJ35" i="1"/>
  <c r="AA35" i="1"/>
  <c r="AF50" i="1"/>
  <c r="AA76" i="1"/>
  <c r="AE76" i="1"/>
  <c r="AC48" i="1"/>
  <c r="Q48" i="1"/>
  <c r="AI48" i="1"/>
  <c r="Y54" i="1"/>
  <c r="AJ51" i="1"/>
  <c r="U51" i="1"/>
  <c r="P51" i="1"/>
  <c r="Y51" i="1"/>
  <c r="S76" i="1"/>
  <c r="AG49" i="1"/>
  <c r="Z57" i="1"/>
  <c r="V57" i="1"/>
  <c r="AF57" i="1"/>
  <c r="AG57" i="1"/>
  <c r="AB91" i="1"/>
  <c r="P91" i="1"/>
  <c r="X91" i="1"/>
  <c r="V91" i="1"/>
  <c r="AH91" i="1"/>
  <c r="Q91" i="1"/>
  <c r="AA91" i="1"/>
  <c r="AC100" i="1"/>
  <c r="Y100" i="1"/>
  <c r="AI100" i="1"/>
  <c r="U100" i="1"/>
  <c r="S100" i="1"/>
  <c r="AE46" i="1"/>
  <c r="AF49" i="1"/>
  <c r="AG54" i="1"/>
  <c r="AI54" i="1"/>
  <c r="S54" i="1"/>
  <c r="P57" i="1"/>
  <c r="AI57" i="1"/>
  <c r="S69" i="1"/>
  <c r="AD69" i="1"/>
  <c r="Z69" i="1"/>
  <c r="U69" i="1"/>
  <c r="AJ89" i="1"/>
  <c r="X89" i="1"/>
  <c r="AE89" i="1"/>
  <c r="S89" i="1"/>
  <c r="Y89" i="1"/>
  <c r="W89" i="1"/>
  <c r="V89" i="1"/>
  <c r="AI89" i="1"/>
  <c r="U89" i="1"/>
  <c r="AH89" i="1"/>
  <c r="T89" i="1"/>
  <c r="AG89" i="1"/>
  <c r="R89" i="1"/>
  <c r="AF89" i="1"/>
  <c r="Q89" i="1"/>
  <c r="AD89" i="1"/>
  <c r="P89" i="1"/>
  <c r="AC89" i="1"/>
  <c r="AB89" i="1"/>
  <c r="AA89" i="1"/>
  <c r="X19" i="1"/>
  <c r="Q57" i="1"/>
  <c r="AD61" i="1"/>
  <c r="Q65" i="1"/>
  <c r="T65" i="1"/>
  <c r="Y21" i="1"/>
  <c r="T57" i="1"/>
  <c r="R69" i="1"/>
  <c r="V95" i="1"/>
  <c r="AI19" i="1"/>
  <c r="W19" i="1"/>
  <c r="AA20" i="1"/>
  <c r="AH54" i="1"/>
  <c r="AC56" i="1"/>
  <c r="AG56" i="1"/>
  <c r="U57" i="1"/>
  <c r="AH73" i="1"/>
  <c r="U73" i="1"/>
  <c r="P73" i="1"/>
  <c r="AB73" i="1"/>
  <c r="W73" i="1"/>
  <c r="AB19" i="1"/>
  <c r="W57" i="1"/>
  <c r="Y69" i="1"/>
  <c r="V35" i="1"/>
  <c r="U35" i="1"/>
  <c r="AB35" i="1"/>
  <c r="U42" i="1"/>
  <c r="T54" i="1"/>
  <c r="AB57" i="1"/>
  <c r="AE112" i="1"/>
  <c r="S112" i="1"/>
  <c r="Z112" i="1"/>
  <c r="AI112" i="1"/>
  <c r="U112" i="1"/>
  <c r="AC112" i="1"/>
  <c r="AA112" i="1"/>
  <c r="Y112" i="1"/>
  <c r="X112" i="1"/>
  <c r="W112" i="1"/>
  <c r="V112" i="1"/>
  <c r="T112" i="1"/>
  <c r="AJ112" i="1"/>
  <c r="R112" i="1"/>
  <c r="AH112" i="1"/>
  <c r="Q112" i="1"/>
  <c r="AG112" i="1"/>
  <c r="P112" i="1"/>
  <c r="AI99" i="1"/>
  <c r="AD99" i="1"/>
  <c r="Z99" i="1"/>
  <c r="AJ99" i="1"/>
  <c r="U99" i="1"/>
  <c r="AB112" i="1"/>
  <c r="Y111" i="1"/>
  <c r="AF111" i="1"/>
  <c r="T111" i="1"/>
  <c r="W111" i="1"/>
  <c r="AE111" i="1"/>
  <c r="Q111" i="1"/>
  <c r="X111" i="1"/>
  <c r="V111" i="1"/>
  <c r="U111" i="1"/>
  <c r="AJ111" i="1"/>
  <c r="S111" i="1"/>
  <c r="AI111" i="1"/>
  <c r="R111" i="1"/>
  <c r="AH111" i="1"/>
  <c r="P111" i="1"/>
  <c r="AG111" i="1"/>
  <c r="AD111" i="1"/>
  <c r="AC111" i="1"/>
  <c r="AD112" i="1"/>
  <c r="AF120" i="1"/>
  <c r="V120" i="1"/>
  <c r="AA120" i="1"/>
  <c r="X120" i="1"/>
  <c r="Q94" i="1"/>
  <c r="T94" i="1"/>
  <c r="AG94" i="1"/>
  <c r="AF94" i="1"/>
  <c r="R94" i="1"/>
  <c r="AE98" i="1"/>
  <c r="AD98" i="1"/>
  <c r="AF112" i="1"/>
  <c r="Z84" i="1"/>
  <c r="AD84" i="1"/>
  <c r="AC84" i="1"/>
  <c r="V88" i="1"/>
  <c r="U88" i="1"/>
  <c r="AE88" i="1"/>
  <c r="AJ78" i="1"/>
  <c r="X79" i="1"/>
  <c r="AG79" i="1"/>
  <c r="R103" i="1"/>
  <c r="R84" i="1"/>
  <c r="AI93" i="1"/>
  <c r="AB42" i="1"/>
  <c r="Q45" i="1"/>
  <c r="S61" i="1"/>
  <c r="AJ61" i="1"/>
  <c r="AF98" i="1"/>
  <c r="AE123" i="1"/>
  <c r="N11" i="1"/>
  <c r="U118" i="1"/>
  <c r="Q118" i="1"/>
  <c r="Y118" i="1"/>
  <c r="AA121" i="1"/>
  <c r="N8" i="1"/>
  <c r="Z56" i="1"/>
  <c r="AJ57" i="1"/>
  <c r="X57" i="1"/>
  <c r="AE57" i="1"/>
  <c r="S57" i="1"/>
  <c r="Y57" i="1"/>
  <c r="V85" i="1"/>
  <c r="U113" i="1"/>
  <c r="N17" i="1"/>
  <c r="V123" i="1"/>
  <c r="Z123" i="1"/>
  <c r="X85" i="1"/>
  <c r="AJ104" i="1"/>
  <c r="AE104" i="1"/>
  <c r="AG104" i="1"/>
  <c r="R104" i="1"/>
  <c r="AH118" i="1"/>
  <c r="AE117" i="1"/>
  <c r="AI118" i="1"/>
  <c r="N52" i="1"/>
  <c r="AG117" i="1"/>
  <c r="W124" i="1"/>
  <c r="AA113" i="1"/>
  <c r="Q117" i="1"/>
  <c r="AI117" i="1"/>
  <c r="T118" i="1"/>
  <c r="S123" i="1"/>
  <c r="AF97" i="1"/>
  <c r="Q104" i="1"/>
  <c r="AI104" i="1"/>
  <c r="W123" i="1"/>
  <c r="N104" i="1"/>
  <c r="N24" i="1"/>
  <c r="N34" i="1"/>
  <c r="N43" i="1"/>
  <c r="N30" i="1"/>
  <c r="N21" i="1"/>
  <c r="N26" i="1"/>
  <c r="N64" i="1"/>
  <c r="N9" i="1"/>
  <c r="N15" i="1"/>
  <c r="N35" i="1"/>
  <c r="N88" i="1"/>
  <c r="N60" i="1"/>
  <c r="N108" i="1"/>
  <c r="N42" i="1"/>
  <c r="N89" i="1"/>
  <c r="N94" i="1"/>
  <c r="N114" i="1"/>
  <c r="N119" i="1"/>
  <c r="N48" i="1"/>
  <c r="N53" i="1"/>
  <c r="N56" i="1"/>
  <c r="N59" i="1"/>
  <c r="N100" i="1"/>
  <c r="N131" i="1"/>
  <c r="N58" i="1"/>
  <c r="N68" i="1"/>
  <c r="N72" i="1"/>
  <c r="N76" i="1"/>
  <c r="N80" i="1"/>
  <c r="N84" i="1"/>
  <c r="N99" i="1"/>
  <c r="N113" i="1"/>
  <c r="N123" i="1"/>
  <c r="N67" i="1"/>
  <c r="N71" i="1"/>
  <c r="N75" i="1"/>
  <c r="N79" i="1"/>
  <c r="N83" i="1"/>
  <c r="N98" i="1"/>
  <c r="N112" i="1"/>
  <c r="N122" i="1"/>
  <c r="N128" i="1"/>
  <c r="N127" i="1"/>
  <c r="N92" i="1"/>
  <c r="N96" i="1"/>
  <c r="N102" i="1"/>
  <c r="N106" i="1"/>
  <c r="N110" i="1"/>
  <c r="N116" i="1"/>
  <c r="AC97" i="1" l="1"/>
  <c r="AJ123" i="1"/>
  <c r="AG88" i="1"/>
  <c r="AG92" i="1"/>
  <c r="Y123" i="1"/>
  <c r="T74" i="1"/>
  <c r="S120" i="1"/>
  <c r="X93" i="1"/>
  <c r="X70" i="1"/>
  <c r="R123" i="1"/>
  <c r="AI91" i="1"/>
  <c r="AF124" i="1"/>
  <c r="V78" i="1"/>
  <c r="U104" i="1"/>
  <c r="U70" i="1"/>
  <c r="Y79" i="1"/>
  <c r="AH103" i="1"/>
  <c r="AA79" i="1"/>
  <c r="AB85" i="1"/>
  <c r="P117" i="1"/>
  <c r="R78" i="1"/>
  <c r="AC98" i="1"/>
  <c r="AB74" i="1"/>
  <c r="W79" i="1"/>
  <c r="S73" i="1"/>
  <c r="AC74" i="1"/>
  <c r="AJ84" i="1"/>
  <c r="AD113" i="1"/>
  <c r="Q100" i="1"/>
  <c r="AD48" i="1"/>
  <c r="Y121" i="1"/>
  <c r="AC108" i="1"/>
  <c r="AG42" i="1"/>
  <c r="W22" i="1"/>
  <c r="Y65" i="1"/>
  <c r="Y64" i="1"/>
  <c r="X11" i="1"/>
  <c r="AJ19" i="1"/>
  <c r="AI88" i="1"/>
  <c r="AH97" i="1"/>
  <c r="AB65" i="1"/>
  <c r="U47" i="1"/>
  <c r="AF103" i="1"/>
  <c r="Z120" i="1"/>
  <c r="AH65" i="1"/>
  <c r="AC95" i="1"/>
  <c r="W121" i="1"/>
  <c r="AB21" i="1"/>
  <c r="U65" i="1"/>
  <c r="R58" i="1"/>
  <c r="Y46" i="1"/>
  <c r="AB118" i="1"/>
  <c r="AA9" i="1"/>
  <c r="W68" i="1"/>
  <c r="Z65" i="1"/>
  <c r="W51" i="1"/>
  <c r="AA105" i="1"/>
  <c r="AG65" i="1"/>
  <c r="AB72" i="1"/>
  <c r="X81" i="1"/>
  <c r="AI69" i="1"/>
  <c r="AB59" i="1"/>
  <c r="W65" i="1"/>
  <c r="AC21" i="1"/>
  <c r="AH19" i="1"/>
  <c r="AB120" i="1"/>
  <c r="S88" i="1"/>
  <c r="S22" i="1"/>
  <c r="V107" i="1"/>
  <c r="Z102" i="1"/>
  <c r="R98" i="1"/>
  <c r="R88" i="1"/>
  <c r="S79" i="1"/>
  <c r="R19" i="1"/>
  <c r="AH72" i="1"/>
  <c r="S97" i="1"/>
  <c r="AJ9" i="1"/>
  <c r="X56" i="1"/>
  <c r="X97" i="1"/>
  <c r="Z20" i="1"/>
  <c r="AC96" i="1"/>
  <c r="AG100" i="1"/>
  <c r="Q120" i="1"/>
  <c r="W42" i="1"/>
  <c r="AD91" i="1"/>
  <c r="W20" i="1"/>
  <c r="R72" i="1"/>
  <c r="AH76" i="1"/>
  <c r="AI96" i="1"/>
  <c r="AE118" i="1"/>
  <c r="X123" i="1"/>
  <c r="AJ21" i="1"/>
  <c r="AF22" i="1"/>
  <c r="U61" i="1"/>
  <c r="AF80" i="1"/>
  <c r="U62" i="1"/>
  <c r="AJ100" i="1"/>
  <c r="W81" i="1"/>
  <c r="AG20" i="1"/>
  <c r="AA45" i="1"/>
  <c r="Y16" i="1"/>
  <c r="W98" i="1"/>
  <c r="U41" i="1"/>
  <c r="AA97" i="1"/>
  <c r="AB79" i="1"/>
  <c r="P120" i="1"/>
  <c r="Q61" i="1"/>
  <c r="AB61" i="1"/>
  <c r="S94" i="1"/>
  <c r="V74" i="1"/>
  <c r="Z29" i="1"/>
  <c r="S99" i="1"/>
  <c r="R100" i="1"/>
  <c r="AF113" i="1"/>
  <c r="AI123" i="1"/>
  <c r="AI121" i="1"/>
  <c r="AF100" i="1"/>
  <c r="P74" i="1"/>
  <c r="U97" i="1"/>
  <c r="T113" i="1"/>
  <c r="X117" i="1"/>
  <c r="Y23" i="1"/>
  <c r="W100" i="1"/>
  <c r="AC73" i="1"/>
  <c r="AB94" i="1"/>
  <c r="Z43" i="1"/>
  <c r="AC81" i="1"/>
  <c r="AF19" i="1"/>
  <c r="O104" i="1"/>
  <c r="W23" i="1"/>
  <c r="AD121" i="1"/>
  <c r="AI85" i="1"/>
  <c r="U74" i="1"/>
  <c r="V93" i="1"/>
  <c r="AA48" i="1"/>
  <c r="AF118" i="1"/>
  <c r="X121" i="1"/>
  <c r="X43" i="1"/>
  <c r="W45" i="1"/>
  <c r="AB84" i="1"/>
  <c r="AC19" i="1"/>
  <c r="R54" i="1"/>
  <c r="S56" i="1"/>
  <c r="T100" i="1"/>
  <c r="T73" i="1"/>
  <c r="P22" i="1"/>
  <c r="AH23" i="1"/>
  <c r="AB23" i="1"/>
  <c r="AH78" i="1"/>
  <c r="R79" i="1"/>
  <c r="X124" i="1"/>
  <c r="AA54" i="1"/>
  <c r="AH20" i="1"/>
  <c r="Q43" i="1"/>
  <c r="V96" i="1"/>
  <c r="AC49" i="1"/>
  <c r="X113" i="1"/>
  <c r="Z113" i="1"/>
  <c r="V113" i="1"/>
  <c r="S113" i="1"/>
  <c r="Q113" i="1"/>
  <c r="P113" i="1"/>
  <c r="O113" i="1"/>
  <c r="AJ73" i="1"/>
  <c r="AI73" i="1"/>
  <c r="AF99" i="1"/>
  <c r="Q23" i="1"/>
  <c r="V23" i="1"/>
  <c r="Z98" i="1"/>
  <c r="Q78" i="1"/>
  <c r="AG61" i="1"/>
  <c r="AD78" i="1"/>
  <c r="W78" i="1"/>
  <c r="AH43" i="1"/>
  <c r="AF84" i="1"/>
  <c r="AA21" i="1"/>
  <c r="AJ96" i="1"/>
  <c r="AH42" i="1"/>
  <c r="W91" i="1"/>
  <c r="X51" i="1"/>
  <c r="S104" i="1"/>
  <c r="AF30" i="1"/>
  <c r="AG23" i="1"/>
  <c r="AG108" i="1"/>
  <c r="AA124" i="1"/>
  <c r="AD108" i="1"/>
  <c r="Y97" i="1"/>
  <c r="R61" i="1"/>
  <c r="S23" i="1"/>
  <c r="V61" i="1"/>
  <c r="AE122" i="1"/>
  <c r="AI21" i="1"/>
  <c r="AF117" i="1"/>
  <c r="X50" i="1"/>
  <c r="T23" i="1"/>
  <c r="AJ65" i="1"/>
  <c r="AG76" i="1"/>
  <c r="AE93" i="1"/>
  <c r="AI35" i="1"/>
  <c r="AJ59" i="1"/>
  <c r="AG11" i="1"/>
  <c r="AJ92" i="1"/>
  <c r="S10" i="1"/>
  <c r="P118" i="1"/>
  <c r="AA88" i="1"/>
  <c r="R73" i="1"/>
  <c r="AG113" i="1"/>
  <c r="AJ64" i="1"/>
  <c r="T117" i="1"/>
  <c r="AB123" i="1"/>
  <c r="V80" i="1"/>
  <c r="T48" i="1"/>
  <c r="AH117" i="1"/>
  <c r="T123" i="1"/>
  <c r="X104" i="1"/>
  <c r="W120" i="1"/>
  <c r="S74" i="1"/>
  <c r="T56" i="1"/>
  <c r="AH74" i="1"/>
  <c r="Y88" i="1"/>
  <c r="S85" i="1"/>
  <c r="AD74" i="1"/>
  <c r="AC126" i="1"/>
  <c r="AG96" i="1"/>
  <c r="P72" i="1"/>
  <c r="AC72" i="1"/>
  <c r="AC42" i="1"/>
  <c r="AJ113" i="1"/>
  <c r="U120" i="1"/>
  <c r="AG58" i="1"/>
  <c r="AC118" i="1"/>
  <c r="Z80" i="1"/>
  <c r="X84" i="1"/>
  <c r="AA96" i="1"/>
  <c r="AH56" i="1"/>
  <c r="Y96" i="1"/>
  <c r="AF88" i="1"/>
  <c r="Z85" i="1"/>
  <c r="AE102" i="1"/>
  <c r="AD102" i="1"/>
  <c r="AE126" i="1"/>
  <c r="T84" i="1"/>
  <c r="S103" i="1"/>
  <c r="Q105" i="1"/>
  <c r="Q35" i="1"/>
  <c r="P11" i="1"/>
  <c r="AE31" i="1"/>
  <c r="P17" i="1"/>
  <c r="N20" i="1"/>
  <c r="U56" i="1"/>
  <c r="Y93" i="1"/>
  <c r="S19" i="1"/>
  <c r="W48" i="1"/>
  <c r="S72" i="1"/>
  <c r="AH51" i="1"/>
  <c r="AE95" i="1"/>
  <c r="R81" i="1"/>
  <c r="Z74" i="1"/>
  <c r="AI105" i="1"/>
  <c r="T78" i="1"/>
  <c r="R31" i="1"/>
  <c r="T19" i="1"/>
  <c r="AH94" i="1"/>
  <c r="AH63" i="1"/>
  <c r="Y104" i="1"/>
  <c r="V117" i="1"/>
  <c r="V19" i="1"/>
  <c r="AG17" i="1"/>
  <c r="Q19" i="1"/>
  <c r="Y74" i="1"/>
  <c r="T95" i="1"/>
  <c r="AD104" i="1"/>
  <c r="S118" i="1"/>
  <c r="Y120" i="1"/>
  <c r="P123" i="1"/>
  <c r="AD123" i="1"/>
  <c r="S91" i="1"/>
  <c r="AJ102" i="1"/>
  <c r="AD117" i="1"/>
  <c r="AG123" i="1"/>
  <c r="AH121" i="1"/>
  <c r="S117" i="1"/>
  <c r="U80" i="1"/>
  <c r="AG69" i="1"/>
  <c r="T99" i="1"/>
  <c r="AF122" i="1"/>
  <c r="AH48" i="1"/>
  <c r="AJ42" i="1"/>
  <c r="R49" i="1"/>
  <c r="R29" i="1"/>
  <c r="AH46" i="1"/>
  <c r="AH13" i="1"/>
  <c r="AE48" i="1"/>
  <c r="AH120" i="1"/>
  <c r="AC85" i="1"/>
  <c r="T61" i="1"/>
  <c r="S62" i="1"/>
  <c r="Y95" i="1"/>
  <c r="AH64" i="1"/>
  <c r="AA19" i="1"/>
  <c r="AD11" i="1"/>
  <c r="U63" i="1"/>
  <c r="AB45" i="1"/>
  <c r="AH30" i="1"/>
  <c r="AC30" i="1"/>
  <c r="U45" i="1"/>
  <c r="V51" i="1"/>
  <c r="Z19" i="1"/>
  <c r="U48" i="1"/>
  <c r="AG120" i="1"/>
  <c r="Y76" i="1"/>
  <c r="Z94" i="1"/>
  <c r="R48" i="1"/>
  <c r="AJ41" i="1"/>
  <c r="V17" i="1"/>
  <c r="AF62" i="1"/>
  <c r="AA92" i="1"/>
  <c r="AG32" i="1"/>
  <c r="AF32" i="1"/>
  <c r="Y73" i="1"/>
  <c r="Y117" i="1"/>
  <c r="W95" i="1"/>
  <c r="R99" i="1"/>
  <c r="AH100" i="1"/>
  <c r="R91" i="1"/>
  <c r="AI74" i="1"/>
  <c r="AF73" i="1"/>
  <c r="AH88" i="1"/>
  <c r="P93" i="1"/>
  <c r="AE78" i="1"/>
  <c r="S98" i="1"/>
  <c r="Q97" i="1"/>
  <c r="Z62" i="1"/>
  <c r="AJ126" i="1"/>
  <c r="T124" i="1"/>
  <c r="AI108" i="1"/>
  <c r="AH84" i="1"/>
  <c r="W122" i="1"/>
  <c r="X103" i="1"/>
  <c r="Y105" i="1"/>
  <c r="W76" i="1"/>
  <c r="AJ52" i="1"/>
  <c r="AI42" i="1"/>
  <c r="AE51" i="1"/>
  <c r="T20" i="1"/>
  <c r="Y41" i="1"/>
  <c r="AI95" i="1"/>
  <c r="AH58" i="1"/>
  <c r="AE94" i="1"/>
  <c r="AC69" i="1"/>
  <c r="AA51" i="1"/>
  <c r="AH62" i="1"/>
  <c r="AC92" i="1"/>
  <c r="AF85" i="1"/>
  <c r="U20" i="1"/>
  <c r="P58" i="1"/>
  <c r="Z97" i="1"/>
  <c r="AH80" i="1"/>
  <c r="AD73" i="1"/>
  <c r="AA69" i="1"/>
  <c r="R97" i="1"/>
  <c r="V126" i="1"/>
  <c r="U108" i="1"/>
  <c r="AD105" i="1"/>
  <c r="P23" i="1"/>
  <c r="W21" i="1"/>
  <c r="AB46" i="1"/>
  <c r="M6" i="1"/>
  <c r="AI43" i="1"/>
  <c r="Z61" i="1"/>
  <c r="W104" i="1"/>
  <c r="T69" i="1"/>
  <c r="AG70" i="1"/>
  <c r="X48" i="1"/>
  <c r="AJ58" i="1"/>
  <c r="AD19" i="1"/>
  <c r="S29" i="1"/>
  <c r="U50" i="1"/>
  <c r="R10" i="1"/>
  <c r="X67" i="1"/>
  <c r="AA73" i="1"/>
  <c r="T85" i="1"/>
  <c r="Z101" i="1"/>
  <c r="AE101" i="1"/>
  <c r="T101" i="1"/>
  <c r="AF101" i="1"/>
  <c r="AA101" i="1"/>
  <c r="Y101" i="1"/>
  <c r="X101" i="1"/>
  <c r="V101" i="1"/>
  <c r="S101" i="1"/>
  <c r="O101" i="1"/>
  <c r="AI113" i="1"/>
  <c r="S58" i="1"/>
  <c r="AF123" i="1"/>
  <c r="AJ117" i="1"/>
  <c r="R113" i="1"/>
  <c r="AB121" i="1"/>
  <c r="S80" i="1"/>
  <c r="T15" i="1"/>
  <c r="X100" i="1"/>
  <c r="O99" i="1"/>
  <c r="AG91" i="1"/>
  <c r="R74" i="1"/>
  <c r="AH96" i="1"/>
  <c r="AD95" i="1"/>
  <c r="Z105" i="1"/>
  <c r="AA52" i="1"/>
  <c r="AG118" i="1"/>
  <c r="R117" i="1"/>
  <c r="P115" i="1"/>
  <c r="O90" i="1"/>
  <c r="AB58" i="1"/>
  <c r="AD120" i="1"/>
  <c r="O121" i="1"/>
  <c r="Z76" i="1"/>
  <c r="Z100" i="1"/>
  <c r="AB96" i="1"/>
  <c r="AC78" i="1"/>
  <c r="U93" i="1"/>
  <c r="AD81" i="1"/>
  <c r="U102" i="1"/>
  <c r="X98" i="1"/>
  <c r="U95" i="1"/>
  <c r="AI62" i="1"/>
  <c r="Q84" i="1"/>
  <c r="AG81" i="1"/>
  <c r="O122" i="1"/>
  <c r="Y122" i="1"/>
  <c r="O41" i="1"/>
  <c r="AC104" i="1"/>
  <c r="Z118" i="1"/>
  <c r="O123" i="1"/>
  <c r="AE96" i="1"/>
  <c r="AJ74" i="1"/>
  <c r="AJ56" i="1"/>
  <c r="O127" i="1"/>
  <c r="AA99" i="1"/>
  <c r="AC94" i="1"/>
  <c r="AH61" i="1"/>
  <c r="R67" i="1"/>
  <c r="R86" i="1"/>
  <c r="Y113" i="1"/>
  <c r="O83" i="1"/>
  <c r="AF108" i="1"/>
  <c r="AD94" i="1"/>
  <c r="AJ85" i="1"/>
  <c r="T102" i="1"/>
  <c r="AB97" i="1"/>
  <c r="AJ108" i="1"/>
  <c r="N7" i="1"/>
  <c r="AK40" i="1"/>
  <c r="AM40" i="1" s="1"/>
  <c r="O108" i="1"/>
  <c r="O89" i="1"/>
  <c r="AC91" i="1"/>
  <c r="O85" i="1"/>
  <c r="O69" i="1"/>
  <c r="O98" i="1"/>
  <c r="AG85" i="1"/>
  <c r="O82" i="1"/>
  <c r="T22" i="1"/>
  <c r="X22" i="1"/>
  <c r="O18" i="1"/>
  <c r="AJ118" i="1"/>
  <c r="T121" i="1"/>
  <c r="AE72" i="1"/>
  <c r="V118" i="1"/>
  <c r="S121" i="1"/>
  <c r="O88" i="1"/>
  <c r="O80" i="1"/>
  <c r="O100" i="1"/>
  <c r="AE91" i="1"/>
  <c r="T81" i="1"/>
  <c r="Q95" i="1"/>
  <c r="V99" i="1"/>
  <c r="X64" i="1"/>
  <c r="AH95" i="1"/>
  <c r="Y72" i="1"/>
  <c r="AE121" i="1"/>
  <c r="AA80" i="1"/>
  <c r="T51" i="1"/>
  <c r="AD100" i="1"/>
  <c r="AG46" i="1"/>
  <c r="AB13" i="1"/>
  <c r="O7" i="1"/>
  <c r="AA7" i="1"/>
  <c r="O117" i="1"/>
  <c r="AH99" i="1"/>
  <c r="AB117" i="1"/>
  <c r="AH104" i="1"/>
  <c r="O120" i="1"/>
  <c r="Q121" i="1"/>
  <c r="Q64" i="1"/>
  <c r="AF121" i="1"/>
  <c r="Y84" i="1"/>
  <c r="P49" i="1"/>
  <c r="AJ63" i="1"/>
  <c r="Y94" i="1"/>
  <c r="P64" i="1"/>
  <c r="Z49" i="1"/>
  <c r="AD41" i="1"/>
  <c r="O23" i="1"/>
  <c r="AE70" i="1"/>
  <c r="Y49" i="1"/>
  <c r="O19" i="1"/>
  <c r="AB62" i="1"/>
  <c r="W46" i="1"/>
  <c r="T29" i="1"/>
  <c r="AC23" i="1"/>
  <c r="R9" i="1"/>
  <c r="AJ72" i="1"/>
  <c r="O70" i="1"/>
  <c r="AI23" i="1"/>
  <c r="P20" i="1"/>
  <c r="R80" i="1"/>
  <c r="AC50" i="1"/>
  <c r="O116" i="1"/>
  <c r="X92" i="1"/>
  <c r="AD92" i="1"/>
  <c r="AA65" i="1"/>
  <c r="R13" i="1"/>
  <c r="Q58" i="1"/>
  <c r="O13" i="1"/>
  <c r="Y52" i="1"/>
  <c r="O102" i="1"/>
  <c r="AB113" i="1"/>
  <c r="O107" i="1"/>
  <c r="O73" i="1"/>
  <c r="O91" i="1"/>
  <c r="AK39" i="1"/>
  <c r="AM39" i="1" s="1"/>
  <c r="O56" i="1"/>
  <c r="AC34" i="1"/>
  <c r="O84" i="1"/>
  <c r="AK37" i="1"/>
  <c r="AM37" i="1" s="1"/>
  <c r="Z73" i="1"/>
  <c r="P53" i="1"/>
  <c r="AJ88" i="1"/>
  <c r="N19" i="1"/>
  <c r="Y91" i="1"/>
  <c r="R56" i="1"/>
  <c r="Q81" i="1"/>
  <c r="P88" i="1"/>
  <c r="T79" i="1"/>
  <c r="V103" i="1"/>
  <c r="AF96" i="1"/>
  <c r="S105" i="1"/>
  <c r="AJ76" i="1"/>
  <c r="AF54" i="1"/>
  <c r="Z13" i="1"/>
  <c r="AE52" i="1"/>
  <c r="O111" i="1"/>
  <c r="O118" i="1"/>
  <c r="AC99" i="1"/>
  <c r="AJ120" i="1"/>
  <c r="O130" i="1"/>
  <c r="R118" i="1"/>
  <c r="V121" i="1"/>
  <c r="O94" i="1"/>
  <c r="AJ80" i="1"/>
  <c r="AA100" i="1"/>
  <c r="AJ95" i="1"/>
  <c r="AF91" i="1"/>
  <c r="O78" i="1"/>
  <c r="AE69" i="1"/>
  <c r="W99" i="1"/>
  <c r="U94" i="1"/>
  <c r="X88" i="1"/>
  <c r="V76" i="1"/>
  <c r="AI79" i="1"/>
  <c r="AA61" i="1"/>
  <c r="AB93" i="1"/>
  <c r="Z81" i="1"/>
  <c r="AH102" i="1"/>
  <c r="Q98" i="1"/>
  <c r="AH126" i="1"/>
  <c r="O126" i="1"/>
  <c r="R124" i="1"/>
  <c r="W108" i="1"/>
  <c r="AB88" i="1"/>
  <c r="O71" i="1"/>
  <c r="S122" i="1"/>
  <c r="Z122" i="1"/>
  <c r="AD96" i="1"/>
  <c r="R105" i="1"/>
  <c r="AD76" i="1"/>
  <c r="U54" i="1"/>
  <c r="W54" i="1"/>
  <c r="AH52" i="1"/>
  <c r="X17" i="1"/>
  <c r="Y62" i="1"/>
  <c r="AB48" i="1"/>
  <c r="AH41" i="1"/>
  <c r="AK87" i="1"/>
  <c r="AM87" i="1" s="1"/>
  <c r="O55" i="1"/>
  <c r="Y17" i="1"/>
  <c r="AA95" i="1"/>
  <c r="AC117" i="1"/>
  <c r="Y99" i="1"/>
  <c r="AG72" i="1"/>
  <c r="T120" i="1"/>
  <c r="P101" i="1"/>
  <c r="AD118" i="1"/>
  <c r="U123" i="1"/>
  <c r="O114" i="1"/>
  <c r="R121" i="1"/>
  <c r="Z72" i="1"/>
  <c r="AJ8" i="1"/>
  <c r="AF8" i="1"/>
  <c r="P8" i="1"/>
  <c r="W8" i="1"/>
  <c r="AA8" i="1"/>
  <c r="Y8" i="1"/>
  <c r="AE120" i="1"/>
  <c r="W113" i="1"/>
  <c r="AJ121" i="1"/>
  <c r="AE100" i="1"/>
  <c r="T93" i="1"/>
  <c r="Z91" i="1"/>
  <c r="AF69" i="1"/>
  <c r="AD103" i="1"/>
  <c r="X76" i="1"/>
  <c r="X99" i="1"/>
  <c r="AJ94" i="1"/>
  <c r="Z88" i="1"/>
  <c r="AA85" i="1"/>
  <c r="AF74" i="1"/>
  <c r="P79" i="1"/>
  <c r="P61" i="1"/>
  <c r="W93" i="1"/>
  <c r="AA81" i="1"/>
  <c r="S78" i="1"/>
  <c r="S102" i="1"/>
  <c r="AE97" i="1"/>
  <c r="P97" i="1"/>
  <c r="R126" i="1"/>
  <c r="AA126" i="1"/>
  <c r="S108" i="1"/>
  <c r="X108" i="1"/>
  <c r="X69" i="1"/>
  <c r="V122" i="1"/>
  <c r="T103" i="1"/>
  <c r="O96" i="1"/>
  <c r="AJ105" i="1"/>
  <c r="U76" i="1"/>
  <c r="AJ54" i="1"/>
  <c r="R52" i="1"/>
  <c r="AE64" i="1"/>
  <c r="Q50" i="1"/>
  <c r="V48" i="1"/>
  <c r="AF23" i="1"/>
  <c r="O9" i="1"/>
  <c r="O50" i="1"/>
  <c r="AA62" i="1"/>
  <c r="AF31" i="1"/>
  <c r="Y9" i="1"/>
  <c r="T72" i="1"/>
  <c r="AB70" i="1"/>
  <c r="S49" i="1"/>
  <c r="U23" i="1"/>
  <c r="AE20" i="1"/>
  <c r="Q80" i="1"/>
  <c r="AA50" i="1"/>
  <c r="AH50" i="1"/>
  <c r="AH29" i="1"/>
  <c r="S92" i="1"/>
  <c r="P92" i="1"/>
  <c r="X65" i="1"/>
  <c r="AI13" i="1"/>
  <c r="AG13" i="1"/>
  <c r="S59" i="1"/>
  <c r="AH49" i="1"/>
  <c r="AI29" i="1"/>
  <c r="P63" i="1"/>
  <c r="P13" i="1"/>
  <c r="AD22" i="1"/>
  <c r="O33" i="1"/>
  <c r="AH10" i="1"/>
  <c r="W67" i="1"/>
  <c r="P32" i="1"/>
  <c r="R45" i="1"/>
  <c r="Q30" i="1"/>
  <c r="O30" i="1"/>
  <c r="AB52" i="1"/>
  <c r="AE7" i="1"/>
  <c r="Z7" i="1"/>
  <c r="T76" i="1"/>
  <c r="AD93" i="1"/>
  <c r="P81" i="1"/>
  <c r="V102" i="1"/>
  <c r="U98" i="1"/>
  <c r="R96" i="1"/>
  <c r="W62" i="1"/>
  <c r="S126" i="1"/>
  <c r="Y124" i="1"/>
  <c r="T108" i="1"/>
  <c r="R108" i="1"/>
  <c r="AE84" i="1"/>
  <c r="X122" i="1"/>
  <c r="T105" i="1"/>
  <c r="AF79" i="1"/>
  <c r="W103" i="1"/>
  <c r="P96" i="1"/>
  <c r="AB95" i="1"/>
  <c r="AH105" i="1"/>
  <c r="AB76" i="1"/>
  <c r="Z54" i="1"/>
  <c r="Z52" i="1"/>
  <c r="X52" i="1"/>
  <c r="AD46" i="1"/>
  <c r="V11" i="1"/>
  <c r="AJ48" i="1"/>
  <c r="X41" i="1"/>
  <c r="V62" i="1"/>
  <c r="AE23" i="1"/>
  <c r="O62" i="1"/>
  <c r="AF9" i="1"/>
  <c r="U72" i="1"/>
  <c r="AF70" i="1"/>
  <c r="AB20" i="1"/>
  <c r="T80" i="1"/>
  <c r="AE50" i="1"/>
  <c r="R46" i="1"/>
  <c r="Y92" i="1"/>
  <c r="Z92" i="1"/>
  <c r="AA63" i="1"/>
  <c r="AE11" i="1"/>
  <c r="AE21" i="1"/>
  <c r="AI49" i="1"/>
  <c r="AB49" i="1"/>
  <c r="O25" i="1"/>
  <c r="T63" i="1"/>
  <c r="AD13" i="1"/>
  <c r="S46" i="1"/>
  <c r="V13" i="1"/>
  <c r="U22" i="1"/>
  <c r="AJ22" i="1"/>
  <c r="AC12" i="1"/>
  <c r="AI12" i="1"/>
  <c r="W12" i="1"/>
  <c r="AA12" i="1"/>
  <c r="AH12" i="1"/>
  <c r="T12" i="1"/>
  <c r="Y12" i="1"/>
  <c r="X12" i="1"/>
  <c r="V12" i="1"/>
  <c r="U12" i="1"/>
  <c r="S12" i="1"/>
  <c r="AJ12" i="1"/>
  <c r="R12" i="1"/>
  <c r="AG12" i="1"/>
  <c r="P12" i="1"/>
  <c r="AF12" i="1"/>
  <c r="AE12" i="1"/>
  <c r="AD12" i="1"/>
  <c r="AB12" i="1"/>
  <c r="Z12" i="1"/>
  <c r="V10" i="1"/>
  <c r="AJ10" i="1"/>
  <c r="AA67" i="1"/>
  <c r="Y67" i="1"/>
  <c r="Q32" i="1"/>
  <c r="O45" i="1"/>
  <c r="S30" i="1"/>
  <c r="V30" i="1"/>
  <c r="AB8" i="1"/>
  <c r="AI52" i="1"/>
  <c r="O48" i="1"/>
  <c r="AF7" i="1"/>
  <c r="AC7" i="1"/>
  <c r="AH9" i="1"/>
  <c r="S64" i="1"/>
  <c r="X46" i="1"/>
  <c r="AD42" i="1"/>
  <c r="S21" i="1"/>
  <c r="Q9" i="1"/>
  <c r="V72" i="1"/>
  <c r="W43" i="1"/>
  <c r="X23" i="1"/>
  <c r="X80" i="1"/>
  <c r="S50" i="1"/>
  <c r="T92" i="1"/>
  <c r="AC65" i="1"/>
  <c r="AC59" i="1"/>
  <c r="T58" i="1"/>
  <c r="U11" i="1"/>
  <c r="O49" i="1"/>
  <c r="O46" i="1"/>
  <c r="AD17" i="1"/>
  <c r="P43" i="1"/>
  <c r="P59" i="1"/>
  <c r="Y10" i="1"/>
  <c r="AB67" i="1"/>
  <c r="O67" i="1"/>
  <c r="AH32" i="1"/>
  <c r="X45" i="1"/>
  <c r="AC45" i="1"/>
  <c r="AI30" i="1"/>
  <c r="X30" i="1"/>
  <c r="O34" i="1"/>
  <c r="Q7" i="1"/>
  <c r="U7" i="1"/>
  <c r="U79" i="1"/>
  <c r="AF64" i="1"/>
  <c r="X73" i="1"/>
  <c r="Z95" i="1"/>
  <c r="V94" i="1"/>
  <c r="Q88" i="1"/>
  <c r="W85" i="1"/>
  <c r="X74" i="1"/>
  <c r="V69" i="1"/>
  <c r="AD56" i="1"/>
  <c r="AG93" i="1"/>
  <c r="S81" i="1"/>
  <c r="AI102" i="1"/>
  <c r="Y98" i="1"/>
  <c r="AI97" i="1"/>
  <c r="AA94" i="1"/>
  <c r="Q62" i="1"/>
  <c r="AI51" i="1"/>
  <c r="Z126" i="1"/>
  <c r="W126" i="1"/>
  <c r="S124" i="1"/>
  <c r="Y108" i="1"/>
  <c r="AD79" i="1"/>
  <c r="AA122" i="1"/>
  <c r="R95" i="1"/>
  <c r="Z103" i="1"/>
  <c r="T96" i="1"/>
  <c r="O95" i="1"/>
  <c r="AB105" i="1"/>
  <c r="O105" i="1"/>
  <c r="AI76" i="1"/>
  <c r="AB54" i="1"/>
  <c r="O52" i="1"/>
  <c r="Z51" i="1"/>
  <c r="P9" i="1"/>
  <c r="AI64" i="1"/>
  <c r="AF48" i="1"/>
  <c r="AC43" i="1"/>
  <c r="AG35" i="1"/>
  <c r="R20" i="1"/>
  <c r="P62" i="1"/>
  <c r="AD35" i="1"/>
  <c r="AC9" i="1"/>
  <c r="W72" i="1"/>
  <c r="AH70" i="1"/>
  <c r="AB80" i="1"/>
  <c r="AG50" i="1"/>
  <c r="AB31" i="1"/>
  <c r="AB92" i="1"/>
  <c r="AF92" i="1"/>
  <c r="AF65" i="1"/>
  <c r="O47" i="1"/>
  <c r="U58" i="1"/>
  <c r="O21" i="1"/>
  <c r="AJ11" i="1"/>
  <c r="AD49" i="1"/>
  <c r="O43" i="1"/>
  <c r="AF13" i="1"/>
  <c r="O66" i="1"/>
  <c r="V63" i="1"/>
  <c r="AD43" i="1"/>
  <c r="AF59" i="1"/>
  <c r="U46" i="1"/>
  <c r="Y22" i="1"/>
  <c r="AI67" i="1"/>
  <c r="Z10" i="1"/>
  <c r="X10" i="1"/>
  <c r="AD67" i="1"/>
  <c r="AC67" i="1"/>
  <c r="R32" i="1"/>
  <c r="T30" i="1"/>
  <c r="AJ30" i="1"/>
  <c r="AG7" i="1"/>
  <c r="AJ7" i="1"/>
  <c r="AF61" i="1"/>
  <c r="AE81" i="1"/>
  <c r="AF95" i="1"/>
  <c r="O60" i="1"/>
  <c r="Y42" i="1"/>
  <c r="Y35" i="1"/>
  <c r="U17" i="1"/>
  <c r="W9" i="1"/>
  <c r="X72" i="1"/>
  <c r="R70" i="1"/>
  <c r="AD31" i="1"/>
  <c r="R23" i="1"/>
  <c r="AJ17" i="1"/>
  <c r="AC80" i="1"/>
  <c r="T50" i="1"/>
  <c r="O31" i="1"/>
  <c r="AJ13" i="1"/>
  <c r="W80" i="1"/>
  <c r="O65" i="1"/>
  <c r="W58" i="1"/>
  <c r="AD21" i="1"/>
  <c r="AB11" i="1"/>
  <c r="AE29" i="1"/>
  <c r="W63" i="1"/>
  <c r="Q59" i="1"/>
  <c r="O59" i="1"/>
  <c r="AI46" i="1"/>
  <c r="Z22" i="1"/>
  <c r="O14" i="1"/>
  <c r="AA10" i="1"/>
  <c r="P10" i="1"/>
  <c r="AE67" i="1"/>
  <c r="V67" i="1"/>
  <c r="AJ32" i="1"/>
  <c r="U30" i="1"/>
  <c r="R30" i="1"/>
  <c r="R7" i="1"/>
  <c r="P7" i="1"/>
  <c r="O57" i="1"/>
  <c r="Q123" i="1"/>
  <c r="P99" i="1"/>
  <c r="R64" i="1"/>
  <c r="AA104" i="1"/>
  <c r="AC120" i="1"/>
  <c r="Z58" i="1"/>
  <c r="AG121" i="1"/>
  <c r="AJ103" i="1"/>
  <c r="AG80" i="1"/>
  <c r="R43" i="1"/>
  <c r="P100" i="1"/>
  <c r="AJ91" i="1"/>
  <c r="AG78" i="1"/>
  <c r="R93" i="1"/>
  <c r="Q73" i="1"/>
  <c r="AI94" i="1"/>
  <c r="AC105" i="1"/>
  <c r="Q74" i="1"/>
  <c r="AH69" i="1"/>
  <c r="O93" i="1"/>
  <c r="O103" i="1"/>
  <c r="AB102" i="1"/>
  <c r="AA98" i="1"/>
  <c r="AD88" i="1"/>
  <c r="Q70" i="1"/>
  <c r="Q51" i="1"/>
  <c r="X126" i="1"/>
  <c r="AD124" i="1"/>
  <c r="AG124" i="1"/>
  <c r="V105" i="1"/>
  <c r="X78" i="1"/>
  <c r="P122" i="1"/>
  <c r="AC122" i="1"/>
  <c r="AF93" i="1"/>
  <c r="AF76" i="1"/>
  <c r="U103" i="1"/>
  <c r="U96" i="1"/>
  <c r="Q76" i="1"/>
  <c r="O54" i="1"/>
  <c r="O51" i="1"/>
  <c r="P42" i="1"/>
  <c r="O75" i="1"/>
  <c r="T64" i="1"/>
  <c r="O42" i="1"/>
  <c r="O35" i="1"/>
  <c r="AE19" i="1"/>
  <c r="AI80" i="1"/>
  <c r="P104" i="1"/>
  <c r="O79" i="1"/>
  <c r="O112" i="1"/>
  <c r="Z121" i="1"/>
  <c r="AB99" i="1"/>
  <c r="AD64" i="1"/>
  <c r="AA117" i="1"/>
  <c r="AC113" i="1"/>
  <c r="V58" i="1"/>
  <c r="P121" i="1"/>
  <c r="AA102" i="1"/>
  <c r="V81" i="1"/>
  <c r="V79" i="1"/>
  <c r="AB100" i="1"/>
  <c r="U91" i="1"/>
  <c r="P78" i="1"/>
  <c r="O61" i="1"/>
  <c r="S84" i="1"/>
  <c r="AE73" i="1"/>
  <c r="W94" i="1"/>
  <c r="Q93" i="1"/>
  <c r="W88" i="1"/>
  <c r="AA103" i="1"/>
  <c r="AE74" i="1"/>
  <c r="P69" i="1"/>
  <c r="AA93" i="1"/>
  <c r="Y81" i="1"/>
  <c r="AC102" i="1"/>
  <c r="R102" i="1"/>
  <c r="T98" i="1"/>
  <c r="AC70" i="1"/>
  <c r="AB56" i="1"/>
  <c r="AC51" i="1"/>
  <c r="AD126" i="1"/>
  <c r="T126" i="1"/>
  <c r="AE124" i="1"/>
  <c r="V124" i="1"/>
  <c r="AE99" i="1"/>
  <c r="W84" i="1"/>
  <c r="AG122" i="1"/>
  <c r="AB122" i="1"/>
  <c r="AF81" i="1"/>
  <c r="O76" i="1"/>
  <c r="AI103" i="1"/>
  <c r="S96" i="1"/>
  <c r="P95" i="1"/>
  <c r="AE105" i="1"/>
  <c r="U105" i="1"/>
  <c r="AC76" i="1"/>
  <c r="AD54" i="1"/>
  <c r="Q52" i="1"/>
  <c r="AD51" i="1"/>
  <c r="AC41" i="1"/>
  <c r="V64" i="1"/>
  <c r="AG48" i="1"/>
  <c r="AB41" i="1"/>
  <c r="AH31" i="1"/>
  <c r="W17" i="1"/>
  <c r="AE35" i="1"/>
  <c r="O20" i="1"/>
  <c r="W13" i="1"/>
  <c r="R62" i="1"/>
  <c r="Z42" i="1"/>
  <c r="R35" i="1"/>
  <c r="O27" i="1"/>
  <c r="AI9" i="1"/>
  <c r="O72" i="1"/>
  <c r="AA72" i="1"/>
  <c r="AJ29" i="1"/>
  <c r="AD23" i="1"/>
  <c r="R17" i="1"/>
  <c r="AD80" i="1"/>
  <c r="AI50" i="1"/>
  <c r="O44" i="1"/>
  <c r="AC31" i="1"/>
  <c r="P21" i="1"/>
  <c r="S13" i="1"/>
  <c r="AE92" i="1"/>
  <c r="Q46" i="1"/>
  <c r="X58" i="1"/>
  <c r="Q11" i="1"/>
  <c r="AE49" i="1"/>
  <c r="O29" i="1"/>
  <c r="AF43" i="1"/>
  <c r="AH59" i="1"/>
  <c r="AA59" i="1"/>
  <c r="AA22" i="1"/>
  <c r="AB10" i="1"/>
  <c r="AE10" i="1"/>
  <c r="P67" i="1"/>
  <c r="AJ67" i="1"/>
  <c r="Y32" i="1"/>
  <c r="S32" i="1"/>
  <c r="AE45" i="1"/>
  <c r="W30" i="1"/>
  <c r="AD30" i="1"/>
  <c r="O26" i="1"/>
  <c r="AI7" i="1"/>
  <c r="AB7" i="1"/>
  <c r="AB69" i="1"/>
  <c r="S93" i="1"/>
  <c r="AI98" i="1"/>
  <c r="O97" i="1"/>
  <c r="AI126" i="1"/>
  <c r="O124" i="1"/>
  <c r="AH124" i="1"/>
  <c r="AB108" i="1"/>
  <c r="AJ98" i="1"/>
  <c r="P76" i="1"/>
  <c r="Q122" i="1"/>
  <c r="U122" i="1"/>
  <c r="AC79" i="1"/>
  <c r="AB103" i="1"/>
  <c r="AG95" i="1"/>
  <c r="P105" i="1"/>
  <c r="AG105" i="1"/>
  <c r="O64" i="1"/>
  <c r="P54" i="1"/>
  <c r="AH35" i="1"/>
  <c r="AJ20" i="1"/>
  <c r="W64" i="1"/>
  <c r="Q31" i="1"/>
  <c r="AG31" i="1"/>
  <c r="S11" i="1"/>
  <c r="AJ62" i="1"/>
  <c r="AE42" i="1"/>
  <c r="O16" i="1"/>
  <c r="AF72" i="1"/>
  <c r="AE80" i="1"/>
  <c r="V31" i="1"/>
  <c r="AI17" i="1"/>
  <c r="AF11" i="1"/>
  <c r="Q92" i="1"/>
  <c r="P65" i="1"/>
  <c r="U43" i="1"/>
  <c r="Q63" i="1"/>
  <c r="Y58" i="1"/>
  <c r="AC11" i="1"/>
  <c r="U49" i="1"/>
  <c r="AD29" i="1"/>
  <c r="S63" i="1"/>
  <c r="AC17" i="1"/>
  <c r="U59" i="1"/>
  <c r="AB22" i="1"/>
  <c r="AD10" i="1"/>
  <c r="W10" i="1"/>
  <c r="AG67" i="1"/>
  <c r="T67" i="1"/>
  <c r="AA32" i="1"/>
  <c r="AG45" i="1"/>
  <c r="Y30" i="1"/>
  <c r="Q8" i="1"/>
  <c r="AD7" i="1"/>
  <c r="S7" i="1"/>
  <c r="V7" i="1"/>
  <c r="O81" i="1"/>
  <c r="AC61" i="1"/>
  <c r="AJ93" i="1"/>
  <c r="U78" i="1"/>
  <c r="P102" i="1"/>
  <c r="X102" i="1"/>
  <c r="P98" i="1"/>
  <c r="AD97" i="1"/>
  <c r="AE79" i="1"/>
  <c r="Q56" i="1"/>
  <c r="S43" i="1"/>
  <c r="P126" i="1"/>
  <c r="AB126" i="1"/>
  <c r="P124" i="1"/>
  <c r="S95" i="1"/>
  <c r="X61" i="1"/>
  <c r="AI122" i="1"/>
  <c r="P103" i="1"/>
  <c r="Y103" i="1"/>
  <c r="Z96" i="1"/>
  <c r="O106" i="1"/>
  <c r="AF105" i="1"/>
  <c r="AC93" i="1"/>
  <c r="S52" i="1"/>
  <c r="AF51" i="1"/>
  <c r="P35" i="1"/>
  <c r="Z64" i="1"/>
  <c r="Y48" i="1"/>
  <c r="S41" i="1"/>
  <c r="X29" i="1"/>
  <c r="P31" i="1"/>
  <c r="AE9" i="1"/>
  <c r="Q42" i="1"/>
  <c r="U13" i="1"/>
  <c r="AI63" i="1"/>
  <c r="T13" i="1"/>
  <c r="AC63" i="1"/>
  <c r="AJ50" i="1"/>
  <c r="AJ31" i="1"/>
  <c r="Q17" i="1"/>
  <c r="O11" i="1"/>
  <c r="AI92" i="1"/>
  <c r="AH92" i="1"/>
  <c r="S65" i="1"/>
  <c r="AE65" i="1"/>
  <c r="AG29" i="1"/>
  <c r="W11" i="1"/>
  <c r="V29" i="1"/>
  <c r="AB63" i="1"/>
  <c r="AG63" i="1"/>
  <c r="AA17" i="1"/>
  <c r="AI59" i="1"/>
  <c r="AG59" i="1"/>
  <c r="AG22" i="1"/>
  <c r="V22" i="1"/>
  <c r="AF10" i="1"/>
  <c r="AI10" i="1"/>
  <c r="AC32" i="1"/>
  <c r="AB32" i="1"/>
  <c r="AH45" i="1"/>
  <c r="Z45" i="1"/>
  <c r="Z30" i="1"/>
  <c r="AI8" i="1"/>
  <c r="P52" i="1"/>
  <c r="T7" i="1"/>
  <c r="AH7" i="1"/>
  <c r="Q79" i="1"/>
  <c r="X96" i="1"/>
  <c r="O74" i="1"/>
  <c r="AI78" i="1"/>
  <c r="AG102" i="1"/>
  <c r="AB98" i="1"/>
  <c r="W97" i="1"/>
  <c r="AE43" i="1"/>
  <c r="AF126" i="1"/>
  <c r="U126" i="1"/>
  <c r="Q124" i="1"/>
  <c r="AB124" i="1"/>
  <c r="P108" i="1"/>
  <c r="X94" i="1"/>
  <c r="AA84" i="1"/>
  <c r="V73" i="1"/>
  <c r="AA56" i="1"/>
  <c r="R122" i="1"/>
  <c r="T122" i="1"/>
  <c r="AH79" i="1"/>
  <c r="AG103" i="1"/>
  <c r="Q96" i="1"/>
  <c r="AB81" i="1"/>
  <c r="Q54" i="1"/>
  <c r="AG52" i="1"/>
  <c r="S51" i="1"/>
  <c r="AI31" i="1"/>
  <c r="AA64" i="1"/>
  <c r="Z48" i="1"/>
  <c r="AG41" i="1"/>
  <c r="Y13" i="1"/>
  <c r="U29" i="1"/>
  <c r="AD72" i="1"/>
  <c r="AD58" i="1"/>
  <c r="AF42" i="1"/>
  <c r="AH11" i="1"/>
  <c r="O128" i="1"/>
  <c r="AD20" i="1"/>
  <c r="AE59" i="1"/>
  <c r="P50" i="1"/>
  <c r="S31" i="1"/>
  <c r="U92" i="1"/>
  <c r="AI65" i="1"/>
  <c r="P29" i="1"/>
  <c r="P46" i="1"/>
  <c r="AI11" i="1"/>
  <c r="W49" i="1"/>
  <c r="Q29" i="1"/>
  <c r="AE63" i="1"/>
  <c r="Z63" i="1"/>
  <c r="T17" i="1"/>
  <c r="T59" i="1"/>
  <c r="Z46" i="1"/>
  <c r="Q13" i="1"/>
  <c r="O22" i="1"/>
  <c r="O10" i="1"/>
  <c r="Q10" i="1"/>
  <c r="AH67" i="1"/>
  <c r="Z67" i="1"/>
  <c r="AD32" i="1"/>
  <c r="U32" i="1"/>
  <c r="O28" i="1"/>
  <c r="AA30" i="1"/>
  <c r="U52" i="1"/>
  <c r="W7" i="1"/>
  <c r="T91" i="1"/>
  <c r="AF78" i="1"/>
  <c r="AC103" i="1"/>
  <c r="T88" i="1"/>
  <c r="U85" i="1"/>
  <c r="X95" i="1"/>
  <c r="AA74" i="1"/>
  <c r="AI61" i="1"/>
  <c r="U81" i="1"/>
  <c r="AB78" i="1"/>
  <c r="Q102" i="1"/>
  <c r="AG99" i="1"/>
  <c r="V98" i="1"/>
  <c r="R76" i="1"/>
  <c r="AD62" i="1"/>
  <c r="Y56" i="1"/>
  <c r="Y43" i="1"/>
  <c r="Q126" i="1"/>
  <c r="AG126" i="1"/>
  <c r="AI124" i="1"/>
  <c r="Q108" i="1"/>
  <c r="AE108" i="1"/>
  <c r="AH93" i="1"/>
  <c r="P84" i="1"/>
  <c r="AJ122" i="1"/>
  <c r="AJ79" i="1"/>
  <c r="Q103" i="1"/>
  <c r="AC54" i="1"/>
  <c r="AG51" i="1"/>
  <c r="P19" i="1"/>
  <c r="AB64" i="1"/>
  <c r="P48" i="1"/>
  <c r="T41" i="1"/>
  <c r="V70" i="1"/>
  <c r="S42" i="1"/>
  <c r="R11" i="1"/>
  <c r="Q72" i="1"/>
  <c r="Y70" i="1"/>
  <c r="AC58" i="1"/>
  <c r="O24" i="1"/>
  <c r="X20" i="1"/>
  <c r="AA58" i="1"/>
  <c r="AB50" i="1"/>
  <c r="O92" i="1"/>
  <c r="V92" i="1"/>
  <c r="R65" i="1"/>
  <c r="AE58" i="1"/>
  <c r="AF17" i="1"/>
  <c r="X49" i="1"/>
  <c r="O68" i="1"/>
  <c r="O63" i="1"/>
  <c r="AH17" i="1"/>
  <c r="V59" i="1"/>
  <c r="T46" i="1"/>
  <c r="AE13" i="1"/>
  <c r="AH22" i="1"/>
  <c r="AC22" i="1"/>
  <c r="AG10" i="1"/>
  <c r="W32" i="1"/>
  <c r="O32" i="1"/>
  <c r="AI32" i="1"/>
  <c r="V45" i="1"/>
  <c r="P30" i="1"/>
  <c r="AB30" i="1"/>
  <c r="V52" i="1"/>
  <c r="X7" i="1"/>
  <c r="AH108" i="1"/>
  <c r="R50" i="1"/>
  <c r="AG9" i="1"/>
  <c r="X62" i="1"/>
  <c r="T49" i="1"/>
  <c r="AC35" i="1"/>
  <c r="AD9" i="1"/>
  <c r="AI72" i="1"/>
  <c r="AA70" i="1"/>
  <c r="AA23" i="1"/>
  <c r="P80" i="1"/>
  <c r="V50" i="1"/>
  <c r="R92" i="1"/>
  <c r="W92" i="1"/>
  <c r="V65" i="1"/>
  <c r="AD65" i="1"/>
  <c r="O58" i="1"/>
  <c r="AF29" i="1"/>
  <c r="O17" i="1"/>
  <c r="W29" i="1"/>
  <c r="AD63" i="1"/>
  <c r="S17" i="1"/>
  <c r="X59" i="1"/>
  <c r="AF46" i="1"/>
  <c r="X13" i="1"/>
  <c r="R22" i="1"/>
  <c r="U67" i="1"/>
  <c r="AE32" i="1"/>
  <c r="Z32" i="1"/>
  <c r="AJ45" i="1"/>
  <c r="AG30" i="1"/>
  <c r="AE30" i="1"/>
  <c r="V8" i="1"/>
  <c r="W52" i="1"/>
  <c r="Y7" i="1"/>
  <c r="Y31" i="1" l="1"/>
  <c r="T10" i="1"/>
  <c r="R26" i="1"/>
  <c r="Z8" i="1"/>
  <c r="V108" i="1"/>
  <c r="AE8" i="1"/>
  <c r="P94" i="1"/>
  <c r="T11" i="1"/>
  <c r="AJ23" i="1"/>
  <c r="AC8" i="1"/>
  <c r="U8" i="1"/>
  <c r="U6" i="1" s="1"/>
  <c r="T8" i="1"/>
  <c r="R59" i="1"/>
  <c r="S8" i="1"/>
  <c r="AD8" i="1"/>
  <c r="W61" i="1"/>
  <c r="W6" i="1" s="1"/>
  <c r="Y126" i="1"/>
  <c r="AF36" i="1"/>
  <c r="X118" i="1"/>
  <c r="Z38" i="1"/>
  <c r="AB51" i="1"/>
  <c r="AH8" i="1"/>
  <c r="AH6" i="1" s="1"/>
  <c r="Q12" i="1"/>
  <c r="W77" i="1"/>
  <c r="S125" i="1"/>
  <c r="AG8" i="1"/>
  <c r="X8" i="1"/>
  <c r="Y33" i="1"/>
  <c r="W69" i="1"/>
  <c r="R27" i="1"/>
  <c r="V104" i="1"/>
  <c r="R41" i="1"/>
  <c r="AK32" i="1"/>
  <c r="AM32" i="1" s="1"/>
  <c r="AK68" i="1"/>
  <c r="AM68" i="1" s="1"/>
  <c r="AI6" i="1"/>
  <c r="AK93" i="1"/>
  <c r="AM93" i="1" s="1"/>
  <c r="AK66" i="1"/>
  <c r="AM66" i="1" s="1"/>
  <c r="AK105" i="1"/>
  <c r="AM105" i="1" s="1"/>
  <c r="Q6" i="1"/>
  <c r="O8" i="1"/>
  <c r="AK116" i="1"/>
  <c r="AM116" i="1" s="1"/>
  <c r="AK120" i="1"/>
  <c r="AK7" i="1"/>
  <c r="AK80" i="1"/>
  <c r="AM80" i="1" s="1"/>
  <c r="AK79" i="1"/>
  <c r="AM79" i="1" s="1"/>
  <c r="R8" i="1"/>
  <c r="AK22" i="1"/>
  <c r="AM22" i="1" s="1"/>
  <c r="AK51" i="1"/>
  <c r="AM51" i="1" s="1"/>
  <c r="AK118" i="1"/>
  <c r="AK52" i="1"/>
  <c r="AM52" i="1" s="1"/>
  <c r="AK98" i="1"/>
  <c r="AM98" i="1" s="1"/>
  <c r="N6" i="1"/>
  <c r="AK123" i="1"/>
  <c r="AM123" i="1" s="1"/>
  <c r="AK129" i="1"/>
  <c r="AK24" i="1"/>
  <c r="AM24" i="1" s="1"/>
  <c r="AK81" i="1"/>
  <c r="AM81" i="1" s="1"/>
  <c r="AK72" i="1"/>
  <c r="AM72" i="1" s="1"/>
  <c r="AK90" i="1"/>
  <c r="AK64" i="1"/>
  <c r="AK54" i="1"/>
  <c r="AK43" i="1"/>
  <c r="AM43" i="1" s="1"/>
  <c r="AK95" i="1"/>
  <c r="AM95" i="1" s="1"/>
  <c r="AK108" i="1"/>
  <c r="AM108" i="1" s="1"/>
  <c r="AK69" i="1"/>
  <c r="AK115" i="1"/>
  <c r="AM115" i="1" s="1"/>
  <c r="AK10" i="1"/>
  <c r="AK78" i="1"/>
  <c r="AM78" i="1" s="1"/>
  <c r="AK73" i="1"/>
  <c r="AM73" i="1" s="1"/>
  <c r="AK119" i="1"/>
  <c r="AM119" i="1" s="1"/>
  <c r="AK28" i="1"/>
  <c r="AM28" i="1" s="1"/>
  <c r="AK16" i="1"/>
  <c r="AM16" i="1" s="1"/>
  <c r="AK124" i="1"/>
  <c r="AM124" i="1" s="1"/>
  <c r="AK26" i="1"/>
  <c r="AK14" i="1"/>
  <c r="AM14" i="1" s="1"/>
  <c r="AK65" i="1"/>
  <c r="AM65" i="1" s="1"/>
  <c r="O12" i="1"/>
  <c r="AE6" i="1"/>
  <c r="AK71" i="1"/>
  <c r="AM71" i="1" s="1"/>
  <c r="AK107" i="1"/>
  <c r="AM107" i="1" s="1"/>
  <c r="AK84" i="1"/>
  <c r="AM84" i="1" s="1"/>
  <c r="AK18" i="1"/>
  <c r="AM18" i="1" s="1"/>
  <c r="AK114" i="1"/>
  <c r="X114" i="1"/>
  <c r="AK104" i="1"/>
  <c r="AM104" i="1" s="1"/>
  <c r="AK106" i="1"/>
  <c r="AM106" i="1" s="1"/>
  <c r="AK27" i="1"/>
  <c r="AM27" i="1" s="1"/>
  <c r="AK76" i="1"/>
  <c r="AM76" i="1" s="1"/>
  <c r="AK112" i="1"/>
  <c r="AM112" i="1" s="1"/>
  <c r="AK35" i="1"/>
  <c r="AM35" i="1" s="1"/>
  <c r="AK57" i="1"/>
  <c r="AJ6" i="1"/>
  <c r="AK94" i="1"/>
  <c r="AK13" i="1"/>
  <c r="AK85" i="1"/>
  <c r="AM85" i="1" s="1"/>
  <c r="AK83" i="1"/>
  <c r="AM83" i="1" s="1"/>
  <c r="AK117" i="1"/>
  <c r="AK58" i="1"/>
  <c r="AK44" i="1"/>
  <c r="AM44" i="1" s="1"/>
  <c r="AK77" i="1"/>
  <c r="AM77" i="1" s="1"/>
  <c r="AK46" i="1"/>
  <c r="AM46" i="1" s="1"/>
  <c r="AK33" i="1"/>
  <c r="AM33" i="1" s="1"/>
  <c r="AK56" i="1"/>
  <c r="AM56" i="1" s="1"/>
  <c r="AK53" i="1"/>
  <c r="AK70" i="1"/>
  <c r="AM70" i="1" s="1"/>
  <c r="AK23" i="1"/>
  <c r="AK48" i="1"/>
  <c r="AM48" i="1" s="1"/>
  <c r="AK74" i="1"/>
  <c r="AM74" i="1" s="1"/>
  <c r="AK11" i="1"/>
  <c r="AK97" i="1"/>
  <c r="AK42" i="1"/>
  <c r="AG6" i="1"/>
  <c r="AC6" i="1"/>
  <c r="AM131" i="1"/>
  <c r="AK127" i="1"/>
  <c r="AK128" i="1"/>
  <c r="S6" i="1"/>
  <c r="AK29" i="1"/>
  <c r="AM29" i="1" s="1"/>
  <c r="AK61" i="1"/>
  <c r="AM61" i="1" s="1"/>
  <c r="AK59" i="1"/>
  <c r="AK31" i="1"/>
  <c r="AM31" i="1" s="1"/>
  <c r="AK49" i="1"/>
  <c r="R42" i="1"/>
  <c r="AK50" i="1"/>
  <c r="AM50" i="1" s="1"/>
  <c r="AK96" i="1"/>
  <c r="AA6" i="1"/>
  <c r="AK82" i="1"/>
  <c r="AM82" i="1" s="1"/>
  <c r="AK89" i="1"/>
  <c r="AM89" i="1" s="1"/>
  <c r="AK86" i="1"/>
  <c r="AM86" i="1" s="1"/>
  <c r="AK122" i="1"/>
  <c r="AM122" i="1" s="1"/>
  <c r="AK99" i="1"/>
  <c r="AK92" i="1"/>
  <c r="AM92" i="1" s="1"/>
  <c r="AK60" i="1"/>
  <c r="AM60" i="1" s="1"/>
  <c r="AF6" i="1"/>
  <c r="AK126" i="1"/>
  <c r="AK130" i="1"/>
  <c r="AD52" i="1"/>
  <c r="AD6" i="1" s="1"/>
  <c r="V100" i="1"/>
  <c r="AK91" i="1"/>
  <c r="AK41" i="1"/>
  <c r="AK67" i="1"/>
  <c r="AM67" i="1" s="1"/>
  <c r="AK101" i="1"/>
  <c r="AM101" i="1" s="1"/>
  <c r="Z21" i="1"/>
  <c r="AK63" i="1"/>
  <c r="AM63" i="1" s="1"/>
  <c r="AB6" i="1"/>
  <c r="AK75" i="1"/>
  <c r="AM75" i="1" s="1"/>
  <c r="AK103" i="1"/>
  <c r="AM103" i="1" s="1"/>
  <c r="AK47" i="1"/>
  <c r="AM47" i="1" s="1"/>
  <c r="AK62" i="1"/>
  <c r="AM62" i="1" s="1"/>
  <c r="AK9" i="1"/>
  <c r="AM9" i="1" s="1"/>
  <c r="AK55" i="1"/>
  <c r="AK111" i="1"/>
  <c r="O6" i="1"/>
  <c r="AK100" i="1"/>
  <c r="AM100" i="1" s="1"/>
  <c r="AK88" i="1"/>
  <c r="AK102" i="1"/>
  <c r="AM102" i="1" s="1"/>
  <c r="AK121" i="1"/>
  <c r="AM121" i="1" s="1"/>
  <c r="AK15" i="1"/>
  <c r="AM15" i="1" s="1"/>
  <c r="T6" i="1" l="1"/>
  <c r="AM114" i="1"/>
  <c r="AM69" i="1"/>
  <c r="AK113" i="1"/>
  <c r="AK21" i="1"/>
  <c r="AM21" i="1" s="1"/>
  <c r="V6" i="1"/>
  <c r="AK38" i="1"/>
  <c r="AM38" i="1" s="1"/>
  <c r="Z6" i="1"/>
  <c r="AM26" i="1"/>
  <c r="AK36" i="1"/>
  <c r="AM36" i="1" s="1"/>
  <c r="AM118" i="1"/>
  <c r="X6" i="1"/>
  <c r="AK45" i="1"/>
  <c r="AM45" i="1" s="1"/>
  <c r="AK125" i="1"/>
  <c r="AM125" i="1" s="1"/>
  <c r="Y20" i="1"/>
  <c r="R25" i="1"/>
  <c r="R6" i="1" s="1"/>
  <c r="AM94" i="1"/>
  <c r="P25" i="1"/>
  <c r="P6" i="1" s="1"/>
  <c r="AM55" i="1"/>
  <c r="AL55" i="1"/>
  <c r="AL128" i="1"/>
  <c r="AM128" i="1"/>
  <c r="AM11" i="1"/>
  <c r="AM57" i="1"/>
  <c r="AL57" i="1"/>
  <c r="AM10" i="1"/>
  <c r="AL10" i="1"/>
  <c r="AL90" i="1"/>
  <c r="AM90" i="1"/>
  <c r="AM7" i="1"/>
  <c r="AL113" i="1"/>
  <c r="AM113" i="1"/>
  <c r="AM13" i="1"/>
  <c r="AM96" i="1"/>
  <c r="AL96" i="1"/>
  <c r="AL111" i="1"/>
  <c r="AM111" i="1"/>
  <c r="AM130" i="1"/>
  <c r="AL130" i="1"/>
  <c r="AL59" i="1"/>
  <c r="AM59" i="1"/>
  <c r="AM127" i="1"/>
  <c r="AL127" i="1"/>
  <c r="AL120" i="1"/>
  <c r="AM120" i="1"/>
  <c r="Y19" i="1"/>
  <c r="AK8" i="1"/>
  <c r="AM8" i="1" s="1"/>
  <c r="AK34" i="1"/>
  <c r="AM34" i="1" s="1"/>
  <c r="AM64" i="1"/>
  <c r="AL64" i="1"/>
  <c r="AL88" i="1"/>
  <c r="AM88" i="1"/>
  <c r="AM91" i="1"/>
  <c r="AL91" i="1"/>
  <c r="AM126" i="1"/>
  <c r="AL126" i="1"/>
  <c r="AM42" i="1"/>
  <c r="AL58" i="1"/>
  <c r="AM58" i="1"/>
  <c r="AK12" i="1"/>
  <c r="AM99" i="1"/>
  <c r="AL99" i="1"/>
  <c r="AL53" i="1"/>
  <c r="AM53" i="1"/>
  <c r="AK30" i="1"/>
  <c r="AM30" i="1" s="1"/>
  <c r="AK17" i="1"/>
  <c r="AM17" i="1" s="1"/>
  <c r="AM49" i="1"/>
  <c r="AL49" i="1"/>
  <c r="AM97" i="1"/>
  <c r="AL97" i="1"/>
  <c r="AM117" i="1"/>
  <c r="AL117" i="1"/>
  <c r="AL41" i="1"/>
  <c r="AM41" i="1"/>
  <c r="AM23" i="1"/>
  <c r="AM54" i="1"/>
  <c r="AL54" i="1"/>
  <c r="AM129" i="1"/>
  <c r="AL129" i="1"/>
  <c r="AL125" i="1" l="1"/>
  <c r="Y6" i="1"/>
  <c r="AL45" i="1"/>
  <c r="AK20" i="1"/>
  <c r="AM20" i="1" s="1"/>
  <c r="AK25" i="1"/>
  <c r="AM12" i="1"/>
  <c r="AL12" i="1"/>
  <c r="AL7" i="1"/>
  <c r="AK19" i="1"/>
  <c r="AM19" i="1" s="1"/>
  <c r="AL13" i="1" l="1"/>
  <c r="AM25" i="1"/>
  <c r="AL23" i="1"/>
  <c r="AK6" i="1"/>
  <c r="AL6" i="1" l="1"/>
</calcChain>
</file>

<file path=xl/sharedStrings.xml><?xml version="1.0" encoding="utf-8"?>
<sst xmlns="http://schemas.openxmlformats.org/spreadsheetml/2006/main" count="1536" uniqueCount="193">
  <si>
    <t>БгФ</t>
  </si>
  <si>
    <t>БФ</t>
  </si>
  <si>
    <t>ГГФ</t>
  </si>
  <si>
    <t>ИФ</t>
  </si>
  <si>
    <t>МФ</t>
  </si>
  <si>
    <t>СФ</t>
  </si>
  <si>
    <t>ФЖМК</t>
  </si>
  <si>
    <t>ФзФ</t>
  </si>
  <si>
    <t>ФКНФ</t>
  </si>
  <si>
    <t>ФМИ</t>
  </si>
  <si>
    <t>ФНПП</t>
  </si>
  <si>
    <t>ФП</t>
  </si>
  <si>
    <t>ФСФ</t>
  </si>
  <si>
    <t>ФФ</t>
  </si>
  <si>
    <t>ФХФ</t>
  </si>
  <si>
    <t>ЮФ</t>
  </si>
  <si>
    <t>ДС</t>
  </si>
  <si>
    <t>ДИУУ</t>
  </si>
  <si>
    <t>ДЕО</t>
  </si>
  <si>
    <t>ЦСВП</t>
  </si>
  <si>
    <t>УБ</t>
  </si>
  <si>
    <t>ЕФ</t>
  </si>
  <si>
    <t>ОБЩО</t>
  </si>
  <si>
    <t>общо за всички ОКС</t>
  </si>
  <si>
    <t>професионално направление</t>
  </si>
  <si>
    <t>факултет</t>
  </si>
  <si>
    <t>Специалност</t>
  </si>
  <si>
    <t>Брой учащи</t>
  </si>
  <si>
    <t>приходи от такси за обучение</t>
  </si>
  <si>
    <t>приходи от обучение съгласно разпоредбите на чл. 21, ал. 2, 3, 5 и 9 от ЗВО</t>
  </si>
  <si>
    <t>общо приходи от учащи</t>
  </si>
  <si>
    <t>средноприравнен брой учащи с трансфер от ДБ</t>
  </si>
  <si>
    <t>трансфер за издръжка на обучението 2018 по базови нормативи</t>
  </si>
  <si>
    <t>трансфер за издръжка на обучението 2018 "рейтинги"</t>
  </si>
  <si>
    <t>трансфер за издръжка на обучението 2018 общо</t>
  </si>
  <si>
    <t>всичко приходи</t>
  </si>
  <si>
    <t>Администрация и управление</t>
  </si>
  <si>
    <t>Регионално развитие и политика</t>
  </si>
  <si>
    <t>Стопански</t>
  </si>
  <si>
    <t>Стопанско управление</t>
  </si>
  <si>
    <t>Публична администрация</t>
  </si>
  <si>
    <t xml:space="preserve">Икономика </t>
  </si>
  <si>
    <t>Икономика</t>
  </si>
  <si>
    <t>Икономика и финанси</t>
  </si>
  <si>
    <t>Туризъм</t>
  </si>
  <si>
    <t>Педагогика</t>
  </si>
  <si>
    <t>Логопедия</t>
  </si>
  <si>
    <t>Медийна педагогика и художествена комуникация</t>
  </si>
  <si>
    <t>Начална училищна педагогика и чужд език</t>
  </si>
  <si>
    <t>Педагогика на масовата и художествената комуникация</t>
  </si>
  <si>
    <t>Предучилищна и начална училищна педагогика</t>
  </si>
  <si>
    <t>Предучилищна педагогика и чужд език</t>
  </si>
  <si>
    <t>Социална педагогика</t>
  </si>
  <si>
    <t>Специална педагогика</t>
  </si>
  <si>
    <t>Неформално образование</t>
  </si>
  <si>
    <t>Педагогика на обуч. по:</t>
  </si>
  <si>
    <t>Биология и английски език</t>
  </si>
  <si>
    <t>БФ/ ФХФ</t>
  </si>
  <si>
    <t>Биология и химия</t>
  </si>
  <si>
    <t>БФ / ГГФ</t>
  </si>
  <si>
    <t>География и биология</t>
  </si>
  <si>
    <t>ИФ / ГГФ</t>
  </si>
  <si>
    <t>История и география</t>
  </si>
  <si>
    <t>ИФ / ФФ</t>
  </si>
  <si>
    <t>История и философия</t>
  </si>
  <si>
    <t>ФзФ / ФМИ</t>
  </si>
  <si>
    <t>Физика и информатика</t>
  </si>
  <si>
    <t>Физика и математика</t>
  </si>
  <si>
    <t>Математика и информатика</t>
  </si>
  <si>
    <t>Изобразително изкуство</t>
  </si>
  <si>
    <t>Музика</t>
  </si>
  <si>
    <t>Физическо възпитание и спорт</t>
  </si>
  <si>
    <t>Химия и английски език</t>
  </si>
  <si>
    <t>ФХФ / ФМИ</t>
  </si>
  <si>
    <t>Химия и информатика</t>
  </si>
  <si>
    <t>докторантски програми</t>
  </si>
  <si>
    <t>ДСпорт</t>
  </si>
  <si>
    <t>ФСлФ</t>
  </si>
  <si>
    <t>История и археология</t>
  </si>
  <si>
    <t>Археология</t>
  </si>
  <si>
    <t>Архивистика и документалистика</t>
  </si>
  <si>
    <t>История</t>
  </si>
  <si>
    <t>Минало и съвремие на Югоизточна Европа</t>
  </si>
  <si>
    <t>Общ., комуникац. и инф. науки</t>
  </si>
  <si>
    <t>Връзки с обществеността</t>
  </si>
  <si>
    <t>Журналистика</t>
  </si>
  <si>
    <t>Книгоиздаване</t>
  </si>
  <si>
    <t>Библиотечно-информационни науки</t>
  </si>
  <si>
    <t>Политически науки</t>
  </si>
  <si>
    <t>Европейски съюз и европейска интеграция</t>
  </si>
  <si>
    <t>Европеистика</t>
  </si>
  <si>
    <t>Политология</t>
  </si>
  <si>
    <t>Международни отношения</t>
  </si>
  <si>
    <t>Право</t>
  </si>
  <si>
    <t>Психология</t>
  </si>
  <si>
    <t>Религия и теология</t>
  </si>
  <si>
    <t>Богословски</t>
  </si>
  <si>
    <t>Религията в Европа</t>
  </si>
  <si>
    <t>Теология</t>
  </si>
  <si>
    <t>Теория и управление на образованието</t>
  </si>
  <si>
    <t>Образователен мениджмънт</t>
  </si>
  <si>
    <t>Социални дейности</t>
  </si>
  <si>
    <t>САНК</t>
  </si>
  <si>
    <t>Етнология</t>
  </si>
  <si>
    <t>Хебраистика</t>
  </si>
  <si>
    <t>Южна, източна и югоизточна Азия</t>
  </si>
  <si>
    <t>Културология</t>
  </si>
  <si>
    <t>Социология</t>
  </si>
  <si>
    <t>Филология</t>
  </si>
  <si>
    <t>Английска филология</t>
  </si>
  <si>
    <t>Арабистика</t>
  </si>
  <si>
    <t>Арменистика и кавказология</t>
  </si>
  <si>
    <t>Индология</t>
  </si>
  <si>
    <t>Иранистика</t>
  </si>
  <si>
    <t>Испанска филология</t>
  </si>
  <si>
    <t>Италианска филология</t>
  </si>
  <si>
    <t>Китаистика</t>
  </si>
  <si>
    <t>Класическа филология</t>
  </si>
  <si>
    <t>Кореистика</t>
  </si>
  <si>
    <t>Немска филология</t>
  </si>
  <si>
    <t>Новогръцка филология</t>
  </si>
  <si>
    <t>Португалска филология</t>
  </si>
  <si>
    <t>Румънска филология</t>
  </si>
  <si>
    <t>Скандинавистика</t>
  </si>
  <si>
    <t>Тюркология</t>
  </si>
  <si>
    <t>Унгарска филология</t>
  </si>
  <si>
    <t>Френска филология</t>
  </si>
  <si>
    <t>Японистика</t>
  </si>
  <si>
    <t>Балканистика</t>
  </si>
  <si>
    <t>Българска филология</t>
  </si>
  <si>
    <t>Руска филология</t>
  </si>
  <si>
    <t>Славянска филология</t>
  </si>
  <si>
    <t>Философия</t>
  </si>
  <si>
    <t>Реторика</t>
  </si>
  <si>
    <t>Обществено здраве</t>
  </si>
  <si>
    <t>Медицински</t>
  </si>
  <si>
    <t>Медицинска рехабилитация и ерготерапия</t>
  </si>
  <si>
    <t>Биологически науки</t>
  </si>
  <si>
    <t>Агробиотехнологии</t>
  </si>
  <si>
    <t>Биология</t>
  </si>
  <si>
    <t>Биомениджмънт и устойчиво развитие</t>
  </si>
  <si>
    <t>Екология и опазване на околната среда</t>
  </si>
  <si>
    <t>Молекулярна биология</t>
  </si>
  <si>
    <t>Биотехнологии</t>
  </si>
  <si>
    <t>Науки за земята</t>
  </si>
  <si>
    <t>География</t>
  </si>
  <si>
    <t>Геология</t>
  </si>
  <si>
    <t>Физически науки</t>
  </si>
  <si>
    <t>Астрофизика, метеорология и геофизика</t>
  </si>
  <si>
    <t>Инженерна физика</t>
  </si>
  <si>
    <t>Квантова и космическа теоретична физика</t>
  </si>
  <si>
    <t>Комуникации и физична електроника</t>
  </si>
  <si>
    <t>Медицинска физика</t>
  </si>
  <si>
    <t>Оптометрия</t>
  </si>
  <si>
    <t>Физика</t>
  </si>
  <si>
    <t>Физика на ядрото и елементарните частици (английски език)</t>
  </si>
  <si>
    <t>Фотоника и лазерна физика</t>
  </si>
  <si>
    <t>Ядрена техника и ядрена енергетика</t>
  </si>
  <si>
    <t>Електротехника, електроника и автоматика</t>
  </si>
  <si>
    <t>Теория на електронните вериги</t>
  </si>
  <si>
    <t>Комуникационна и компютърна техника</t>
  </si>
  <si>
    <t>Безжични мрежи и устройства</t>
  </si>
  <si>
    <t>Информатика и компютърни науки</t>
  </si>
  <si>
    <t>Информатика</t>
  </si>
  <si>
    <t>Информационни системи</t>
  </si>
  <si>
    <t>Компютърни науки</t>
  </si>
  <si>
    <t>Софтуерно инженерство</t>
  </si>
  <si>
    <t>Математика</t>
  </si>
  <si>
    <t>Приложна математика</t>
  </si>
  <si>
    <t>Статистика</t>
  </si>
  <si>
    <t>Химически науки</t>
  </si>
  <si>
    <t>Екохимия</t>
  </si>
  <si>
    <t>Инженерна химия и съвременни материали</t>
  </si>
  <si>
    <t>Компютърна химия</t>
  </si>
  <si>
    <t>Химия</t>
  </si>
  <si>
    <t>Ядрена химия</t>
  </si>
  <si>
    <t>Здравни грижи</t>
  </si>
  <si>
    <t>Медицинска сестра</t>
  </si>
  <si>
    <t>изобразително изкуство</t>
  </si>
  <si>
    <t>Графичен дизайн</t>
  </si>
  <si>
    <t>Музикално и танцово изкуство</t>
  </si>
  <si>
    <t>Музикални медийни технологии и тонрежисура</t>
  </si>
  <si>
    <t>Медицина</t>
  </si>
  <si>
    <t>Фармация</t>
  </si>
  <si>
    <t>Еразъм факултет</t>
  </si>
  <si>
    <t>всички</t>
  </si>
  <si>
    <t>Трансфер от ДБ за издръжка на обучението по чл. 91, ал. 4 от ЗВО и по чл. 91а, ал. 1 от ЗВО</t>
  </si>
  <si>
    <t>ОКС "бакалавър" и ОКС "магистър след средно образование"</t>
  </si>
  <si>
    <t>ОКС "МАГИСТЪР"</t>
  </si>
  <si>
    <t>ОНС "ДОКТОР"</t>
  </si>
  <si>
    <t>ОБЩО ЗА ВСИЧКИ ОКС / ОНС И ПООТДЕЛНО ЗА ОКС БАКАЛАВЪР, ОКС МАГИСТЪР И ОНС ДОКТОР</t>
  </si>
  <si>
    <t>преди отчисления по чл. 90, ал. 4 от ЗВО</t>
  </si>
  <si>
    <t>ТАБЛИЦА № 4  ПО МЕТОДИКАТА НА МОН - ТРАНСПОНИРНЕ НА ФИНАНСИРАНЕТО ПО ПРОФЕСИОНАЛНИ НАПРАВЛЕНИЯ СЪС СРЕДСТВА НА ДЪРЖАВНИЯ БЮДЖЕТ, ОТ ТАКСИ ЗА ОБУЧЕНИЕ И ОТ ПРИХОДИ СЪГЛАСНО РАЗПОРЕДБИТЕ НА ЧЛ. 21, АЛ. 2, 3 И 5 ВЪВ ФИНАНСИРАНЕ ПО СТРУКТУРНИ ЗВЕНА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</si>
</sst>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лв.&quot;;[Red]\-#,##0\ &quot;лв.&quot;"/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-* #,##0\ &quot;лв.&quot;_-;\-* #,##0\ &quot;лв.&quot;_-;_-* &quot;-&quot;??\ &quot;лв.&quot;_-;_-@_-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CC00CC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79">
    <xf numFmtId="0" fontId="0" fillId="0" borderId="0" xfId="0"/>
    <xf numFmtId="0" fontId="6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9" fontId="3" fillId="0" borderId="0" xfId="2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justify" vertical="center" wrapText="1"/>
    </xf>
    <xf numFmtId="164" fontId="2" fillId="0" borderId="0" xfId="1" applyNumberFormat="1" applyFont="1" applyBorder="1" applyAlignment="1">
      <alignment horizontal="justify" vertical="center" wrapText="1"/>
    </xf>
    <xf numFmtId="164" fontId="3" fillId="0" borderId="0" xfId="1" applyNumberFormat="1" applyFont="1" applyFill="1" applyBorder="1" applyAlignment="1">
      <alignment horizontal="justify" vertical="center" wrapText="1"/>
    </xf>
    <xf numFmtId="9" fontId="3" fillId="0" borderId="0" xfId="2" applyFont="1" applyFill="1" applyBorder="1" applyAlignment="1">
      <alignment horizontal="justify" vertical="center" wrapText="1"/>
    </xf>
    <xf numFmtId="3" fontId="6" fillId="0" borderId="0" xfId="0" applyNumberFormat="1" applyFont="1" applyBorder="1" applyAlignment="1">
      <alignment vertical="center"/>
    </xf>
    <xf numFmtId="42" fontId="4" fillId="0" borderId="0" xfId="1" applyNumberFormat="1" applyFont="1" applyFill="1" applyBorder="1" applyAlignment="1">
      <alignment vertical="center"/>
    </xf>
    <xf numFmtId="42" fontId="5" fillId="0" borderId="0" xfId="1" applyNumberFormat="1" applyFont="1" applyFill="1" applyBorder="1" applyAlignment="1">
      <alignment vertical="center"/>
    </xf>
    <xf numFmtId="42" fontId="2" fillId="0" borderId="0" xfId="1" applyNumberFormat="1" applyFont="1" applyFill="1" applyBorder="1" applyAlignment="1">
      <alignment vertical="center"/>
    </xf>
    <xf numFmtId="42" fontId="6" fillId="0" borderId="0" xfId="1" applyNumberFormat="1" applyFont="1" applyFill="1" applyBorder="1" applyAlignment="1">
      <alignment vertical="center"/>
    </xf>
    <xf numFmtId="42" fontId="4" fillId="0" borderId="0" xfId="1" applyNumberFormat="1" applyFont="1" applyFill="1" applyBorder="1" applyAlignment="1">
      <alignment horizontal="justify" vertical="center" wrapText="1"/>
    </xf>
    <xf numFmtId="42" fontId="5" fillId="0" borderId="0" xfId="1" applyNumberFormat="1" applyFont="1" applyFill="1" applyBorder="1" applyAlignment="1">
      <alignment horizontal="center" vertical="center" wrapText="1"/>
    </xf>
    <xf numFmtId="42" fontId="2" fillId="0" borderId="0" xfId="1" applyNumberFormat="1" applyFont="1" applyBorder="1" applyAlignment="1">
      <alignment vertical="center"/>
    </xf>
    <xf numFmtId="42" fontId="6" fillId="0" borderId="0" xfId="1" applyNumberFormat="1" applyFont="1" applyBorder="1" applyAlignment="1">
      <alignment vertical="center"/>
    </xf>
    <xf numFmtId="42" fontId="8" fillId="0" borderId="0" xfId="1" applyNumberFormat="1" applyFont="1" applyFill="1" applyBorder="1" applyAlignment="1">
      <alignment horizontal="center" vertical="center" wrapText="1"/>
    </xf>
    <xf numFmtId="42" fontId="8" fillId="0" borderId="0" xfId="1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164" fontId="8" fillId="6" borderId="1" xfId="1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42" fontId="8" fillId="7" borderId="1" xfId="1" applyNumberFormat="1" applyFont="1" applyFill="1" applyBorder="1" applyAlignment="1">
      <alignment horizontal="center" vertical="center" wrapText="1"/>
    </xf>
    <xf numFmtId="42" fontId="8" fillId="4" borderId="1" xfId="1" applyNumberFormat="1" applyFont="1" applyFill="1" applyBorder="1" applyAlignment="1">
      <alignment horizontal="center" vertical="center" wrapText="1"/>
    </xf>
    <xf numFmtId="42" fontId="8" fillId="0" borderId="1" xfId="1" applyNumberFormat="1" applyFont="1" applyFill="1" applyBorder="1" applyAlignment="1">
      <alignment horizontal="center" vertical="center" wrapText="1"/>
    </xf>
    <xf numFmtId="42" fontId="6" fillId="0" borderId="1" xfId="1" applyNumberFormat="1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justify" vertical="center"/>
    </xf>
    <xf numFmtId="3" fontId="6" fillId="3" borderId="1" xfId="0" applyNumberFormat="1" applyFont="1" applyFill="1" applyBorder="1" applyAlignment="1">
      <alignment horizontal="right" vertical="center"/>
    </xf>
    <xf numFmtId="164" fontId="6" fillId="3" borderId="1" xfId="1" applyNumberFormat="1" applyFont="1" applyFill="1" applyBorder="1" applyAlignment="1">
      <alignment horizontal="right" vertical="center"/>
    </xf>
    <xf numFmtId="42" fontId="6" fillId="3" borderId="1" xfId="1" applyNumberFormat="1" applyFont="1" applyFill="1" applyBorder="1" applyAlignment="1">
      <alignment horizontal="right" vertical="center"/>
    </xf>
    <xf numFmtId="42" fontId="8" fillId="3" borderId="1" xfId="1" applyNumberFormat="1" applyFont="1" applyFill="1" applyBorder="1" applyAlignment="1">
      <alignment horizontal="right" vertical="center"/>
    </xf>
    <xf numFmtId="42" fontId="9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42" fontId="5" fillId="0" borderId="1" xfId="1" applyNumberFormat="1" applyFont="1" applyFill="1" applyBorder="1" applyAlignment="1">
      <alignment vertical="center"/>
    </xf>
    <xf numFmtId="42" fontId="8" fillId="0" borderId="1" xfId="1" applyNumberFormat="1" applyFont="1" applyFill="1" applyBorder="1" applyAlignment="1">
      <alignment vertical="center"/>
    </xf>
    <xf numFmtId="42" fontId="8" fillId="0" borderId="1" xfId="1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2" fontId="8" fillId="0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6" fontId="5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6" fontId="8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2" fontId="8" fillId="0" borderId="1" xfId="1" applyNumberFormat="1" applyFont="1" applyFill="1" applyBorder="1" applyAlignment="1">
      <alignment horizontal="right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76"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border>
        <top style="thin">
          <color theme="1"/>
        </top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border>
        <top style="thin">
          <color theme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41"/>
  <sheetViews>
    <sheetView tabSelected="1" workbookViewId="0">
      <pane xSplit="3" ySplit="6" topLeftCell="H7" activePane="bottomRight" state="frozen"/>
      <selection pane="topRight" activeCell="D1" sqref="D1"/>
      <selection pane="bottomLeft" activeCell="A6" sqref="A6"/>
      <selection pane="bottomRight" activeCell="M5" sqref="M5"/>
    </sheetView>
  </sheetViews>
  <sheetFormatPr defaultRowHeight="15.75" x14ac:dyDescent="0.25"/>
  <cols>
    <col min="1" max="1" width="32.28515625" style="7" customWidth="1"/>
    <col min="2" max="2" width="17" style="7" customWidth="1"/>
    <col min="3" max="3" width="37.85546875" style="7" customWidth="1"/>
    <col min="4" max="4" width="10.85546875" style="73" customWidth="1"/>
    <col min="5" max="5" width="17.28515625" style="10" customWidth="1"/>
    <col min="6" max="6" width="10" style="76" customWidth="1"/>
    <col min="7" max="7" width="16.28515625" style="10" customWidth="1"/>
    <col min="8" max="8" width="9.28515625" style="73" bestFit="1" customWidth="1"/>
    <col min="9" max="9" width="16.5703125" style="7" bestFit="1" customWidth="1"/>
    <col min="10" max="10" width="11.85546875" style="7" bestFit="1" customWidth="1"/>
    <col min="11" max="11" width="17.42578125" style="23" customWidth="1"/>
    <col min="12" max="12" width="17.140625" style="23" customWidth="1"/>
    <col min="13" max="13" width="17.42578125" style="23" customWidth="1"/>
    <col min="14" max="14" width="18.140625" style="24" customWidth="1"/>
    <col min="15" max="15" width="13.7109375" style="23" bestFit="1" customWidth="1"/>
    <col min="16" max="23" width="15.42578125" style="23" bestFit="1" customWidth="1"/>
    <col min="24" max="24" width="16.5703125" style="23" bestFit="1" customWidth="1"/>
    <col min="25" max="25" width="16.42578125" style="23" bestFit="1" customWidth="1"/>
    <col min="26" max="27" width="15.42578125" style="23" bestFit="1" customWidth="1"/>
    <col min="28" max="28" width="16.42578125" style="23" bestFit="1" customWidth="1"/>
    <col min="29" max="30" width="15.42578125" style="23" bestFit="1" customWidth="1"/>
    <col min="31" max="31" width="7.85546875" style="23" bestFit="1" customWidth="1"/>
    <col min="32" max="34" width="12.42578125" style="23" bestFit="1" customWidth="1"/>
    <col min="35" max="35" width="11.28515625" style="23" bestFit="1" customWidth="1"/>
    <col min="36" max="36" width="7" style="23" bestFit="1" customWidth="1"/>
    <col min="37" max="37" width="16.5703125" style="24" bestFit="1" customWidth="1"/>
    <col min="38" max="38" width="16.5703125" style="23" bestFit="1" customWidth="1"/>
    <col min="39" max="39" width="11.7109375" style="7" hidden="1" customWidth="1"/>
    <col min="40" max="16384" width="9.140625" style="7"/>
  </cols>
  <sheetData>
    <row r="1" spans="1:39" s="3" customFormat="1" x14ac:dyDescent="0.25">
      <c r="A1" s="2" t="s">
        <v>192</v>
      </c>
      <c r="D1" s="71"/>
      <c r="E1" s="4"/>
      <c r="F1" s="29"/>
      <c r="G1" s="4"/>
      <c r="H1" s="71"/>
      <c r="J1" s="6"/>
      <c r="K1" s="17"/>
      <c r="L1" s="18"/>
      <c r="M1" s="18"/>
      <c r="N1" s="26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20"/>
      <c r="AL1" s="19"/>
    </row>
    <row r="2" spans="1:39" ht="15.75" customHeight="1" x14ac:dyDescent="0.25">
      <c r="A2" s="8" t="s">
        <v>190</v>
      </c>
      <c r="B2" s="11"/>
      <c r="C2" s="12"/>
      <c r="D2" s="72"/>
      <c r="E2" s="13"/>
      <c r="F2" s="74"/>
      <c r="G2" s="13"/>
      <c r="H2" s="77"/>
      <c r="I2" s="11"/>
      <c r="J2" s="14"/>
      <c r="K2" s="21"/>
      <c r="L2" s="22"/>
      <c r="M2" s="22"/>
      <c r="N2" s="25"/>
    </row>
    <row r="3" spans="1:39" x14ac:dyDescent="0.25">
      <c r="A3" s="8" t="s">
        <v>191</v>
      </c>
      <c r="B3" s="11"/>
      <c r="C3" s="12"/>
      <c r="D3" s="72"/>
      <c r="E3" s="13"/>
      <c r="F3" s="74"/>
      <c r="G3" s="13"/>
      <c r="H3" s="77"/>
      <c r="I3" s="11"/>
      <c r="J3" s="14"/>
      <c r="K3" s="21"/>
      <c r="L3" s="22"/>
      <c r="M3" s="22"/>
      <c r="N3" s="25"/>
      <c r="AK3" s="23"/>
    </row>
    <row r="4" spans="1:39" ht="15" customHeight="1" x14ac:dyDescent="0.25">
      <c r="B4" s="11"/>
      <c r="C4" s="12"/>
      <c r="D4" s="72"/>
      <c r="E4" s="13"/>
      <c r="F4" s="74"/>
      <c r="G4" s="13"/>
      <c r="H4" s="77"/>
      <c r="I4" s="11"/>
      <c r="J4" s="15"/>
      <c r="K4" s="21"/>
      <c r="L4" s="22"/>
      <c r="M4" s="22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9" s="8" customFormat="1" ht="108" customHeight="1" x14ac:dyDescent="0.25">
      <c r="A5" s="30" t="s">
        <v>24</v>
      </c>
      <c r="B5" s="30" t="s">
        <v>25</v>
      </c>
      <c r="C5" s="31" t="s">
        <v>26</v>
      </c>
      <c r="D5" s="32" t="s">
        <v>27</v>
      </c>
      <c r="E5" s="33" t="s">
        <v>28</v>
      </c>
      <c r="F5" s="34" t="s">
        <v>27</v>
      </c>
      <c r="G5" s="35" t="s">
        <v>29</v>
      </c>
      <c r="H5" s="36" t="s">
        <v>27</v>
      </c>
      <c r="I5" s="37" t="s">
        <v>30</v>
      </c>
      <c r="J5" s="38" t="s">
        <v>31</v>
      </c>
      <c r="K5" s="39" t="s">
        <v>32</v>
      </c>
      <c r="L5" s="39" t="s">
        <v>33</v>
      </c>
      <c r="M5" s="39" t="s">
        <v>34</v>
      </c>
      <c r="N5" s="40" t="s">
        <v>35</v>
      </c>
      <c r="O5" s="41" t="s">
        <v>0</v>
      </c>
      <c r="P5" s="41" t="s">
        <v>1</v>
      </c>
      <c r="Q5" s="41" t="s">
        <v>2</v>
      </c>
      <c r="R5" s="41" t="s">
        <v>3</v>
      </c>
      <c r="S5" s="41" t="s">
        <v>4</v>
      </c>
      <c r="T5" s="41" t="s">
        <v>5</v>
      </c>
      <c r="U5" s="41" t="s">
        <v>6</v>
      </c>
      <c r="V5" s="41" t="s">
        <v>7</v>
      </c>
      <c r="W5" s="41" t="s">
        <v>8</v>
      </c>
      <c r="X5" s="41" t="s">
        <v>9</v>
      </c>
      <c r="Y5" s="41" t="s">
        <v>10</v>
      </c>
      <c r="Z5" s="41" t="s">
        <v>11</v>
      </c>
      <c r="AA5" s="41" t="s">
        <v>12</v>
      </c>
      <c r="AB5" s="41" t="s">
        <v>13</v>
      </c>
      <c r="AC5" s="41" t="s">
        <v>14</v>
      </c>
      <c r="AD5" s="41" t="s">
        <v>15</v>
      </c>
      <c r="AE5" s="41" t="s">
        <v>16</v>
      </c>
      <c r="AF5" s="41" t="s">
        <v>17</v>
      </c>
      <c r="AG5" s="41" t="s">
        <v>18</v>
      </c>
      <c r="AH5" s="41" t="s">
        <v>19</v>
      </c>
      <c r="AI5" s="41" t="s">
        <v>20</v>
      </c>
      <c r="AJ5" s="41" t="s">
        <v>21</v>
      </c>
      <c r="AK5" s="41" t="s">
        <v>22</v>
      </c>
      <c r="AL5" s="42">
        <v>58413015</v>
      </c>
      <c r="AM5" s="16"/>
    </row>
    <row r="6" spans="1:39" s="1" customFormat="1" x14ac:dyDescent="0.25">
      <c r="A6" s="43" t="s">
        <v>23</v>
      </c>
      <c r="B6" s="44"/>
      <c r="C6" s="45"/>
      <c r="D6" s="70">
        <f t="shared" ref="D6" si="0">SUM(D7:D131)</f>
        <v>22429</v>
      </c>
      <c r="E6" s="46">
        <f t="shared" ref="E6:G6" si="1">SUM(E7:E131)</f>
        <v>13259147</v>
      </c>
      <c r="F6" s="75">
        <f t="shared" si="1"/>
        <v>3314</v>
      </c>
      <c r="G6" s="46">
        <f t="shared" si="1"/>
        <v>5751322</v>
      </c>
      <c r="H6" s="70">
        <f>SUM(H7:H131)</f>
        <v>25743</v>
      </c>
      <c r="I6" s="46">
        <f t="shared" ref="I6:N6" si="2">SUM(I7:I131)</f>
        <v>19010469</v>
      </c>
      <c r="J6" s="45">
        <f t="shared" si="2"/>
        <v>21269.03666666667</v>
      </c>
      <c r="K6" s="47">
        <f t="shared" si="2"/>
        <v>28150634</v>
      </c>
      <c r="L6" s="47">
        <f t="shared" si="2"/>
        <v>11251912</v>
      </c>
      <c r="M6" s="47">
        <f t="shared" si="2"/>
        <v>39402546</v>
      </c>
      <c r="N6" s="47">
        <f t="shared" si="2"/>
        <v>58413015</v>
      </c>
      <c r="O6" s="48">
        <f t="shared" ref="O6:AL6" si="3">SUM(O7:O131)</f>
        <v>465213.95809810108</v>
      </c>
      <c r="P6" s="48">
        <f t="shared" si="3"/>
        <v>3657537.7821574765</v>
      </c>
      <c r="Q6" s="48">
        <f t="shared" si="3"/>
        <v>1873474.4704766611</v>
      </c>
      <c r="R6" s="48">
        <f t="shared" si="3"/>
        <v>1874557.7321435038</v>
      </c>
      <c r="S6" s="48">
        <f t="shared" si="3"/>
        <v>7148810.1805872871</v>
      </c>
      <c r="T6" s="48">
        <f t="shared" si="3"/>
        <v>1345054.1248763071</v>
      </c>
      <c r="U6" s="48">
        <f t="shared" si="3"/>
        <v>1910076.2438274391</v>
      </c>
      <c r="V6" s="48">
        <f t="shared" si="3"/>
        <v>1497256.2747434857</v>
      </c>
      <c r="W6" s="48">
        <f t="shared" si="3"/>
        <v>4724703.2269418808</v>
      </c>
      <c r="X6" s="48">
        <f t="shared" si="3"/>
        <v>11150948.138530592</v>
      </c>
      <c r="Y6" s="48">
        <f t="shared" si="3"/>
        <v>4134460.3932364974</v>
      </c>
      <c r="Z6" s="48">
        <f t="shared" si="3"/>
        <v>1261861.0579665222</v>
      </c>
      <c r="AA6" s="48">
        <f t="shared" si="3"/>
        <v>2815977.6569614052</v>
      </c>
      <c r="AB6" s="48">
        <f t="shared" si="3"/>
        <v>5943501.1621082667</v>
      </c>
      <c r="AC6" s="48">
        <f t="shared" si="3"/>
        <v>3520661.2701280108</v>
      </c>
      <c r="AD6" s="48">
        <f t="shared" si="3"/>
        <v>5000257.6542709731</v>
      </c>
      <c r="AE6" s="48">
        <f t="shared" si="3"/>
        <v>0</v>
      </c>
      <c r="AF6" s="48">
        <f t="shared" si="3"/>
        <v>44656.551893243974</v>
      </c>
      <c r="AG6" s="48">
        <f t="shared" si="3"/>
        <v>11651.315904140381</v>
      </c>
      <c r="AH6" s="48">
        <f t="shared" si="3"/>
        <v>29670.349109301922</v>
      </c>
      <c r="AI6" s="48">
        <f t="shared" si="3"/>
        <v>2685.4560389061635</v>
      </c>
      <c r="AJ6" s="48">
        <f t="shared" si="3"/>
        <v>0</v>
      </c>
      <c r="AK6" s="48">
        <f t="shared" si="3"/>
        <v>58413015</v>
      </c>
      <c r="AL6" s="49">
        <f t="shared" si="3"/>
        <v>58413015</v>
      </c>
      <c r="AM6" s="9"/>
    </row>
    <row r="7" spans="1:39" s="28" customFormat="1" x14ac:dyDescent="0.25">
      <c r="A7" s="50" t="s">
        <v>36</v>
      </c>
      <c r="B7" s="50" t="s">
        <v>2</v>
      </c>
      <c r="C7" s="51" t="s">
        <v>37</v>
      </c>
      <c r="D7" s="52">
        <f t="shared" ref="D7:L7" si="4">D133+D259+D385</f>
        <v>161</v>
      </c>
      <c r="E7" s="53">
        <f t="shared" si="4"/>
        <v>55870</v>
      </c>
      <c r="F7" s="52">
        <f t="shared" si="4"/>
        <v>90</v>
      </c>
      <c r="G7" s="53">
        <f t="shared" si="4"/>
        <v>111900</v>
      </c>
      <c r="H7" s="52">
        <f t="shared" si="4"/>
        <v>251</v>
      </c>
      <c r="I7" s="53">
        <f t="shared" si="4"/>
        <v>167770</v>
      </c>
      <c r="J7" s="54">
        <f t="shared" si="4"/>
        <v>150.33000000000001</v>
      </c>
      <c r="K7" s="55">
        <f t="shared" si="4"/>
        <v>104181</v>
      </c>
      <c r="L7" s="55">
        <f t="shared" si="4"/>
        <v>20836</v>
      </c>
      <c r="M7" s="56">
        <f>SUM(K7:L7)</f>
        <v>125017</v>
      </c>
      <c r="N7" s="56">
        <f t="shared" ref="N7:N38" si="5">N133+N259+N385</f>
        <v>292787</v>
      </c>
      <c r="O7" s="55">
        <f t="shared" ref="O7:AK7" si="6">O133+O259+O385</f>
        <v>0</v>
      </c>
      <c r="P7" s="55">
        <f t="shared" si="6"/>
        <v>0</v>
      </c>
      <c r="Q7" s="55">
        <f t="shared" si="6"/>
        <v>250313.52283264353</v>
      </c>
      <c r="R7" s="55">
        <f t="shared" si="6"/>
        <v>0</v>
      </c>
      <c r="S7" s="55">
        <f t="shared" si="6"/>
        <v>0</v>
      </c>
      <c r="T7" s="55">
        <f t="shared" si="6"/>
        <v>2655.5221843003415</v>
      </c>
      <c r="U7" s="55">
        <f t="shared" si="6"/>
        <v>0</v>
      </c>
      <c r="V7" s="55">
        <f t="shared" si="6"/>
        <v>0</v>
      </c>
      <c r="W7" s="55">
        <f t="shared" si="6"/>
        <v>0</v>
      </c>
      <c r="X7" s="55">
        <f t="shared" si="6"/>
        <v>5337.6274884101449</v>
      </c>
      <c r="Y7" s="55">
        <f t="shared" si="6"/>
        <v>0</v>
      </c>
      <c r="Z7" s="55">
        <f t="shared" si="6"/>
        <v>0</v>
      </c>
      <c r="AA7" s="55">
        <f t="shared" si="6"/>
        <v>0</v>
      </c>
      <c r="AB7" s="55">
        <f t="shared" si="6"/>
        <v>13156.400660814888</v>
      </c>
      <c r="AC7" s="55">
        <f t="shared" si="6"/>
        <v>0</v>
      </c>
      <c r="AD7" s="55">
        <f t="shared" si="6"/>
        <v>21323.926833831116</v>
      </c>
      <c r="AE7" s="55">
        <f t="shared" si="6"/>
        <v>0</v>
      </c>
      <c r="AF7" s="55">
        <f t="shared" si="6"/>
        <v>0</v>
      </c>
      <c r="AG7" s="55">
        <f t="shared" si="6"/>
        <v>0</v>
      </c>
      <c r="AH7" s="55">
        <f t="shared" si="6"/>
        <v>0</v>
      </c>
      <c r="AI7" s="55">
        <f t="shared" si="6"/>
        <v>0</v>
      </c>
      <c r="AJ7" s="55">
        <f t="shared" si="6"/>
        <v>0</v>
      </c>
      <c r="AK7" s="56">
        <f t="shared" si="6"/>
        <v>292787</v>
      </c>
      <c r="AL7" s="78">
        <f>SUM(AK7:AK9)</f>
        <v>1420677</v>
      </c>
      <c r="AM7" s="27" t="e">
        <f>AK7-(#REF!-#REF!)</f>
        <v>#REF!</v>
      </c>
    </row>
    <row r="8" spans="1:39" s="28" customFormat="1" x14ac:dyDescent="0.25">
      <c r="A8" s="50" t="s">
        <v>36</v>
      </c>
      <c r="B8" s="50" t="s">
        <v>38</v>
      </c>
      <c r="C8" s="51" t="s">
        <v>39</v>
      </c>
      <c r="D8" s="52">
        <f t="shared" ref="D8:L8" si="7">D134+D260+D386</f>
        <v>399</v>
      </c>
      <c r="E8" s="53">
        <f t="shared" si="7"/>
        <v>161260</v>
      </c>
      <c r="F8" s="52">
        <f t="shared" si="7"/>
        <v>130</v>
      </c>
      <c r="G8" s="53">
        <f t="shared" si="7"/>
        <v>244434</v>
      </c>
      <c r="H8" s="52">
        <f t="shared" si="7"/>
        <v>529</v>
      </c>
      <c r="I8" s="53">
        <f t="shared" si="7"/>
        <v>405694</v>
      </c>
      <c r="J8" s="54">
        <f t="shared" si="7"/>
        <v>362</v>
      </c>
      <c r="K8" s="55">
        <f t="shared" si="7"/>
        <v>250866</v>
      </c>
      <c r="L8" s="55">
        <f t="shared" si="7"/>
        <v>50173</v>
      </c>
      <c r="M8" s="56">
        <f t="shared" ref="M8:M71" si="8">SUM(K8:L8)</f>
        <v>301039</v>
      </c>
      <c r="N8" s="56">
        <f t="shared" si="5"/>
        <v>706733</v>
      </c>
      <c r="O8" s="55">
        <f t="shared" ref="O8:AK8" si="9">O134+O260+O386</f>
        <v>0</v>
      </c>
      <c r="P8" s="55">
        <f t="shared" si="9"/>
        <v>0</v>
      </c>
      <c r="Q8" s="55">
        <f t="shared" si="9"/>
        <v>0</v>
      </c>
      <c r="R8" s="55">
        <f t="shared" si="9"/>
        <v>0</v>
      </c>
      <c r="S8" s="55">
        <f t="shared" si="9"/>
        <v>0</v>
      </c>
      <c r="T8" s="55">
        <f t="shared" si="9"/>
        <v>363827.55108323408</v>
      </c>
      <c r="U8" s="55">
        <f t="shared" si="9"/>
        <v>0</v>
      </c>
      <c r="V8" s="55">
        <f t="shared" si="9"/>
        <v>0</v>
      </c>
      <c r="W8" s="55">
        <f t="shared" si="9"/>
        <v>30979.944846090781</v>
      </c>
      <c r="X8" s="55">
        <f t="shared" si="9"/>
        <v>27494.701050905565</v>
      </c>
      <c r="Y8" s="55">
        <f t="shared" si="9"/>
        <v>0</v>
      </c>
      <c r="Z8" s="55">
        <f t="shared" si="9"/>
        <v>0</v>
      </c>
      <c r="AA8" s="55">
        <f t="shared" si="9"/>
        <v>25687.53760155027</v>
      </c>
      <c r="AB8" s="55">
        <f t="shared" si="9"/>
        <v>247249.43894459889</v>
      </c>
      <c r="AC8" s="55">
        <f t="shared" si="9"/>
        <v>0</v>
      </c>
      <c r="AD8" s="55">
        <f t="shared" si="9"/>
        <v>11493.826473620436</v>
      </c>
      <c r="AE8" s="55">
        <f t="shared" si="9"/>
        <v>0</v>
      </c>
      <c r="AF8" s="55">
        <f t="shared" si="9"/>
        <v>0</v>
      </c>
      <c r="AG8" s="55">
        <f t="shared" si="9"/>
        <v>0</v>
      </c>
      <c r="AH8" s="55">
        <f t="shared" si="9"/>
        <v>0</v>
      </c>
      <c r="AI8" s="55">
        <f t="shared" si="9"/>
        <v>0</v>
      </c>
      <c r="AJ8" s="55">
        <f t="shared" si="9"/>
        <v>0</v>
      </c>
      <c r="AK8" s="56">
        <f t="shared" si="9"/>
        <v>706733</v>
      </c>
      <c r="AL8" s="78"/>
      <c r="AM8" s="27" t="e">
        <f>AK8-(#REF!-#REF!)</f>
        <v>#REF!</v>
      </c>
    </row>
    <row r="9" spans="1:39" s="28" customFormat="1" x14ac:dyDescent="0.25">
      <c r="A9" s="50" t="s">
        <v>36</v>
      </c>
      <c r="B9" s="50" t="s">
        <v>13</v>
      </c>
      <c r="C9" s="51" t="s">
        <v>40</v>
      </c>
      <c r="D9" s="52">
        <f t="shared" ref="D9:L9" si="10">D135+D261+D387</f>
        <v>235</v>
      </c>
      <c r="E9" s="53">
        <f t="shared" si="10"/>
        <v>83718</v>
      </c>
      <c r="F9" s="52">
        <f t="shared" si="10"/>
        <v>84</v>
      </c>
      <c r="G9" s="53">
        <f t="shared" si="10"/>
        <v>151122</v>
      </c>
      <c r="H9" s="52">
        <f t="shared" si="10"/>
        <v>319</v>
      </c>
      <c r="I9" s="53">
        <f t="shared" si="10"/>
        <v>234840</v>
      </c>
      <c r="J9" s="54">
        <f t="shared" si="10"/>
        <v>217</v>
      </c>
      <c r="K9" s="55">
        <f t="shared" si="10"/>
        <v>155093</v>
      </c>
      <c r="L9" s="55">
        <f t="shared" si="10"/>
        <v>31224</v>
      </c>
      <c r="M9" s="56">
        <f t="shared" si="8"/>
        <v>186317</v>
      </c>
      <c r="N9" s="56">
        <f t="shared" si="5"/>
        <v>421157</v>
      </c>
      <c r="O9" s="55">
        <f t="shared" ref="O9:AK9" si="11">O135+O261+O387</f>
        <v>0</v>
      </c>
      <c r="P9" s="55">
        <f t="shared" si="11"/>
        <v>0</v>
      </c>
      <c r="Q9" s="55">
        <f t="shared" si="11"/>
        <v>4017.343282946762</v>
      </c>
      <c r="R9" s="55">
        <f t="shared" si="11"/>
        <v>0</v>
      </c>
      <c r="S9" s="55">
        <f t="shared" si="11"/>
        <v>0</v>
      </c>
      <c r="T9" s="55">
        <f t="shared" si="11"/>
        <v>133546.32570436539</v>
      </c>
      <c r="U9" s="55">
        <f t="shared" si="11"/>
        <v>0</v>
      </c>
      <c r="V9" s="55">
        <f t="shared" si="11"/>
        <v>0</v>
      </c>
      <c r="W9" s="55">
        <f t="shared" si="11"/>
        <v>2455.3515198752925</v>
      </c>
      <c r="X9" s="55">
        <f t="shared" si="11"/>
        <v>4548.9623455015808</v>
      </c>
      <c r="Y9" s="55">
        <f t="shared" si="11"/>
        <v>0</v>
      </c>
      <c r="Z9" s="55">
        <f t="shared" si="11"/>
        <v>0</v>
      </c>
      <c r="AA9" s="55">
        <f t="shared" si="11"/>
        <v>0</v>
      </c>
      <c r="AB9" s="55">
        <f t="shared" si="11"/>
        <v>264312.25954793452</v>
      </c>
      <c r="AC9" s="55">
        <f t="shared" si="11"/>
        <v>0</v>
      </c>
      <c r="AD9" s="55">
        <f t="shared" si="11"/>
        <v>12276.757599376462</v>
      </c>
      <c r="AE9" s="55">
        <f t="shared" si="11"/>
        <v>0</v>
      </c>
      <c r="AF9" s="55">
        <f t="shared" si="11"/>
        <v>0</v>
      </c>
      <c r="AG9" s="55">
        <f t="shared" si="11"/>
        <v>0</v>
      </c>
      <c r="AH9" s="55">
        <f t="shared" si="11"/>
        <v>0</v>
      </c>
      <c r="AI9" s="55">
        <f t="shared" si="11"/>
        <v>0</v>
      </c>
      <c r="AJ9" s="55">
        <f t="shared" si="11"/>
        <v>0</v>
      </c>
      <c r="AK9" s="56">
        <f t="shared" si="11"/>
        <v>421157</v>
      </c>
      <c r="AL9" s="78"/>
      <c r="AM9" s="27" t="e">
        <f>AK9-(#REF!-#REF!)</f>
        <v>#REF!</v>
      </c>
    </row>
    <row r="10" spans="1:39" s="28" customFormat="1" x14ac:dyDescent="0.25">
      <c r="A10" s="50" t="s">
        <v>41</v>
      </c>
      <c r="B10" s="50" t="s">
        <v>38</v>
      </c>
      <c r="C10" s="51" t="s">
        <v>42</v>
      </c>
      <c r="D10" s="52">
        <f t="shared" ref="D10:L10" si="12">D136+D262+D388</f>
        <v>39</v>
      </c>
      <c r="E10" s="53">
        <f t="shared" si="12"/>
        <v>7610</v>
      </c>
      <c r="F10" s="52">
        <f t="shared" si="12"/>
        <v>16</v>
      </c>
      <c r="G10" s="53">
        <f t="shared" si="12"/>
        <v>24450</v>
      </c>
      <c r="H10" s="52">
        <f t="shared" si="12"/>
        <v>55</v>
      </c>
      <c r="I10" s="53">
        <f t="shared" si="12"/>
        <v>32060</v>
      </c>
      <c r="J10" s="54">
        <f t="shared" si="12"/>
        <v>29.33</v>
      </c>
      <c r="K10" s="55">
        <f t="shared" si="12"/>
        <v>20328</v>
      </c>
      <c r="L10" s="55">
        <f t="shared" si="12"/>
        <v>6099</v>
      </c>
      <c r="M10" s="56">
        <f t="shared" si="8"/>
        <v>26427</v>
      </c>
      <c r="N10" s="56">
        <f t="shared" si="5"/>
        <v>58487</v>
      </c>
      <c r="O10" s="55">
        <f t="shared" ref="O10:AK10" si="13">O136+O262+O388</f>
        <v>0</v>
      </c>
      <c r="P10" s="55">
        <f t="shared" si="13"/>
        <v>0</v>
      </c>
      <c r="Q10" s="55">
        <f t="shared" si="13"/>
        <v>0</v>
      </c>
      <c r="R10" s="55">
        <f t="shared" si="13"/>
        <v>0</v>
      </c>
      <c r="S10" s="55">
        <f t="shared" si="13"/>
        <v>0</v>
      </c>
      <c r="T10" s="55">
        <f t="shared" si="13"/>
        <v>57753.736481628635</v>
      </c>
      <c r="U10" s="55">
        <f t="shared" si="13"/>
        <v>0</v>
      </c>
      <c r="V10" s="55">
        <f t="shared" si="13"/>
        <v>0</v>
      </c>
      <c r="W10" s="55">
        <f t="shared" si="13"/>
        <v>46.565217391304344</v>
      </c>
      <c r="X10" s="55">
        <f t="shared" si="13"/>
        <v>149.17319408181027</v>
      </c>
      <c r="Y10" s="55">
        <f t="shared" si="13"/>
        <v>0</v>
      </c>
      <c r="Z10" s="55">
        <f t="shared" si="13"/>
        <v>0</v>
      </c>
      <c r="AA10" s="55">
        <f t="shared" si="13"/>
        <v>62.086956521739125</v>
      </c>
      <c r="AB10" s="55">
        <f t="shared" si="13"/>
        <v>46.565217391304344</v>
      </c>
      <c r="AC10" s="55">
        <f t="shared" si="13"/>
        <v>0</v>
      </c>
      <c r="AD10" s="55">
        <f t="shared" si="13"/>
        <v>428.8729329852045</v>
      </c>
      <c r="AE10" s="55">
        <f t="shared" si="13"/>
        <v>0</v>
      </c>
      <c r="AF10" s="55">
        <f t="shared" si="13"/>
        <v>0</v>
      </c>
      <c r="AG10" s="55">
        <f t="shared" si="13"/>
        <v>0</v>
      </c>
      <c r="AH10" s="55">
        <f t="shared" si="13"/>
        <v>0</v>
      </c>
      <c r="AI10" s="55">
        <f t="shared" si="13"/>
        <v>0</v>
      </c>
      <c r="AJ10" s="55">
        <f t="shared" si="13"/>
        <v>0</v>
      </c>
      <c r="AK10" s="56">
        <f t="shared" si="13"/>
        <v>58487</v>
      </c>
      <c r="AL10" s="78">
        <f>SUM(AK10:AK11)</f>
        <v>663682.00000000012</v>
      </c>
      <c r="AM10" s="27" t="e">
        <f>AK10-(#REF!-#REF!)</f>
        <v>#REF!</v>
      </c>
    </row>
    <row r="11" spans="1:39" s="28" customFormat="1" x14ac:dyDescent="0.25">
      <c r="A11" s="50" t="s">
        <v>41</v>
      </c>
      <c r="B11" s="50" t="s">
        <v>38</v>
      </c>
      <c r="C11" s="51" t="s">
        <v>43</v>
      </c>
      <c r="D11" s="52">
        <f t="shared" ref="D11:L11" si="14">D137+D263+D389</f>
        <v>267</v>
      </c>
      <c r="E11" s="53">
        <f t="shared" si="14"/>
        <v>110712</v>
      </c>
      <c r="F11" s="52">
        <f t="shared" si="14"/>
        <v>142</v>
      </c>
      <c r="G11" s="53">
        <f t="shared" si="14"/>
        <v>302591</v>
      </c>
      <c r="H11" s="52">
        <f t="shared" si="14"/>
        <v>409</v>
      </c>
      <c r="I11" s="53">
        <f t="shared" si="14"/>
        <v>413303</v>
      </c>
      <c r="J11" s="54">
        <f t="shared" si="14"/>
        <v>213</v>
      </c>
      <c r="K11" s="55">
        <f t="shared" si="14"/>
        <v>147609</v>
      </c>
      <c r="L11" s="55">
        <f t="shared" si="14"/>
        <v>44283</v>
      </c>
      <c r="M11" s="56">
        <f t="shared" si="8"/>
        <v>191892</v>
      </c>
      <c r="N11" s="56">
        <f t="shared" si="5"/>
        <v>605195</v>
      </c>
      <c r="O11" s="55">
        <f t="shared" ref="O11:AK11" si="15">O137+O263+O389</f>
        <v>0</v>
      </c>
      <c r="P11" s="55">
        <f t="shared" si="15"/>
        <v>0</v>
      </c>
      <c r="Q11" s="55">
        <f t="shared" si="15"/>
        <v>0</v>
      </c>
      <c r="R11" s="55">
        <f t="shared" si="15"/>
        <v>0</v>
      </c>
      <c r="S11" s="55">
        <f t="shared" si="15"/>
        <v>0</v>
      </c>
      <c r="T11" s="55">
        <f t="shared" si="15"/>
        <v>534492.08690411318</v>
      </c>
      <c r="U11" s="55">
        <f t="shared" si="15"/>
        <v>0</v>
      </c>
      <c r="V11" s="55">
        <f t="shared" si="15"/>
        <v>0</v>
      </c>
      <c r="W11" s="55">
        <f t="shared" si="15"/>
        <v>14136.981720909496</v>
      </c>
      <c r="X11" s="55">
        <f t="shared" si="15"/>
        <v>26538.712354302093</v>
      </c>
      <c r="Y11" s="55">
        <f t="shared" si="15"/>
        <v>0</v>
      </c>
      <c r="Z11" s="55">
        <f t="shared" si="15"/>
        <v>0</v>
      </c>
      <c r="AA11" s="55">
        <f t="shared" si="15"/>
        <v>10699.754792688364</v>
      </c>
      <c r="AB11" s="55">
        <f t="shared" si="15"/>
        <v>997.90459206419973</v>
      </c>
      <c r="AC11" s="55">
        <f t="shared" si="15"/>
        <v>0</v>
      </c>
      <c r="AD11" s="55">
        <f t="shared" si="15"/>
        <v>18329.559635922644</v>
      </c>
      <c r="AE11" s="55">
        <f t="shared" si="15"/>
        <v>0</v>
      </c>
      <c r="AF11" s="55">
        <f t="shared" si="15"/>
        <v>0</v>
      </c>
      <c r="AG11" s="55">
        <f t="shared" si="15"/>
        <v>0</v>
      </c>
      <c r="AH11" s="55">
        <f t="shared" si="15"/>
        <v>0</v>
      </c>
      <c r="AI11" s="55">
        <f t="shared" si="15"/>
        <v>0</v>
      </c>
      <c r="AJ11" s="55">
        <f t="shared" si="15"/>
        <v>0</v>
      </c>
      <c r="AK11" s="56">
        <f t="shared" si="15"/>
        <v>605195.00000000012</v>
      </c>
      <c r="AL11" s="78"/>
      <c r="AM11" s="27" t="e">
        <f>AK11-(#REF!-#REF!)</f>
        <v>#REF!</v>
      </c>
    </row>
    <row r="12" spans="1:39" s="28" customFormat="1" x14ac:dyDescent="0.25">
      <c r="A12" s="50" t="s">
        <v>44</v>
      </c>
      <c r="B12" s="50" t="s">
        <v>2</v>
      </c>
      <c r="C12" s="51" t="s">
        <v>44</v>
      </c>
      <c r="D12" s="52">
        <f t="shared" ref="D12:L12" si="16">D138+D264+D390</f>
        <v>195</v>
      </c>
      <c r="E12" s="53">
        <f t="shared" si="16"/>
        <v>78388</v>
      </c>
      <c r="F12" s="52">
        <f t="shared" si="16"/>
        <v>75</v>
      </c>
      <c r="G12" s="53">
        <f t="shared" si="16"/>
        <v>82255</v>
      </c>
      <c r="H12" s="52">
        <f t="shared" si="16"/>
        <v>270</v>
      </c>
      <c r="I12" s="53">
        <f t="shared" si="16"/>
        <v>160643</v>
      </c>
      <c r="J12" s="54">
        <f t="shared" si="16"/>
        <v>181.67</v>
      </c>
      <c r="K12" s="55">
        <f t="shared" si="16"/>
        <v>125895</v>
      </c>
      <c r="L12" s="55">
        <f t="shared" si="16"/>
        <v>17626</v>
      </c>
      <c r="M12" s="56">
        <f t="shared" si="8"/>
        <v>143521</v>
      </c>
      <c r="N12" s="56">
        <f t="shared" si="5"/>
        <v>304164</v>
      </c>
      <c r="O12" s="55">
        <f t="shared" ref="O12:AK12" si="17">O138+O264+O390</f>
        <v>0</v>
      </c>
      <c r="P12" s="55">
        <f t="shared" si="17"/>
        <v>0</v>
      </c>
      <c r="Q12" s="55">
        <f t="shared" si="17"/>
        <v>169000.01020236302</v>
      </c>
      <c r="R12" s="55">
        <f t="shared" si="17"/>
        <v>10745.656441717792</v>
      </c>
      <c r="S12" s="55">
        <f t="shared" si="17"/>
        <v>0</v>
      </c>
      <c r="T12" s="55">
        <f t="shared" si="17"/>
        <v>0</v>
      </c>
      <c r="U12" s="55">
        <f t="shared" si="17"/>
        <v>0</v>
      </c>
      <c r="V12" s="55">
        <f t="shared" si="17"/>
        <v>0</v>
      </c>
      <c r="W12" s="55">
        <f t="shared" si="17"/>
        <v>75096.555695803094</v>
      </c>
      <c r="X12" s="55">
        <f t="shared" si="17"/>
        <v>4483.3764594509312</v>
      </c>
      <c r="Y12" s="55">
        <f t="shared" si="17"/>
        <v>0</v>
      </c>
      <c r="Z12" s="55">
        <f t="shared" si="17"/>
        <v>0</v>
      </c>
      <c r="AA12" s="55">
        <f t="shared" si="17"/>
        <v>33629.960052037866</v>
      </c>
      <c r="AB12" s="55">
        <f t="shared" si="17"/>
        <v>5604.2205743136637</v>
      </c>
      <c r="AC12" s="55">
        <f t="shared" si="17"/>
        <v>0</v>
      </c>
      <c r="AD12" s="55">
        <f t="shared" si="17"/>
        <v>5604.2205743136637</v>
      </c>
      <c r="AE12" s="55">
        <f t="shared" si="17"/>
        <v>0</v>
      </c>
      <c r="AF12" s="55">
        <f t="shared" si="17"/>
        <v>0</v>
      </c>
      <c r="AG12" s="55">
        <f t="shared" si="17"/>
        <v>0</v>
      </c>
      <c r="AH12" s="55">
        <f t="shared" si="17"/>
        <v>0</v>
      </c>
      <c r="AI12" s="55">
        <f t="shared" si="17"/>
        <v>0</v>
      </c>
      <c r="AJ12" s="55">
        <f t="shared" si="17"/>
        <v>0</v>
      </c>
      <c r="AK12" s="56">
        <f t="shared" si="17"/>
        <v>304164</v>
      </c>
      <c r="AL12" s="57">
        <f>SUM(AK12)</f>
        <v>304164</v>
      </c>
      <c r="AM12" s="27" t="e">
        <f>AK12-(#REF!-#REF!)</f>
        <v>#REF!</v>
      </c>
    </row>
    <row r="13" spans="1:39" s="28" customFormat="1" x14ac:dyDescent="0.25">
      <c r="A13" s="50" t="s">
        <v>45</v>
      </c>
      <c r="B13" s="50" t="s">
        <v>10</v>
      </c>
      <c r="C13" s="51" t="s">
        <v>46</v>
      </c>
      <c r="D13" s="52">
        <f t="shared" ref="D13:L13" si="18">D139+D265+D391</f>
        <v>186</v>
      </c>
      <c r="E13" s="53">
        <f t="shared" si="18"/>
        <v>116620</v>
      </c>
      <c r="F13" s="52">
        <f t="shared" si="18"/>
        <v>133</v>
      </c>
      <c r="G13" s="53">
        <f t="shared" si="18"/>
        <v>182952</v>
      </c>
      <c r="H13" s="52">
        <f t="shared" si="18"/>
        <v>319</v>
      </c>
      <c r="I13" s="53">
        <f t="shared" si="18"/>
        <v>299572</v>
      </c>
      <c r="J13" s="54">
        <f t="shared" si="18"/>
        <v>175</v>
      </c>
      <c r="K13" s="55">
        <f t="shared" si="18"/>
        <v>141060</v>
      </c>
      <c r="L13" s="55">
        <f t="shared" si="18"/>
        <v>50782</v>
      </c>
      <c r="M13" s="56">
        <f t="shared" si="8"/>
        <v>191842</v>
      </c>
      <c r="N13" s="56">
        <f t="shared" si="5"/>
        <v>491414</v>
      </c>
      <c r="O13" s="55">
        <f t="shared" ref="O13:AK13" si="19">O139+O265+O391</f>
        <v>0</v>
      </c>
      <c r="P13" s="55">
        <f t="shared" si="19"/>
        <v>0</v>
      </c>
      <c r="Q13" s="55">
        <f t="shared" si="19"/>
        <v>0</v>
      </c>
      <c r="R13" s="55">
        <f t="shared" si="19"/>
        <v>4982.0479041916169</v>
      </c>
      <c r="S13" s="55">
        <f t="shared" si="19"/>
        <v>0</v>
      </c>
      <c r="T13" s="55">
        <f t="shared" si="19"/>
        <v>0</v>
      </c>
      <c r="U13" s="55">
        <f t="shared" si="19"/>
        <v>0</v>
      </c>
      <c r="V13" s="55">
        <f t="shared" si="19"/>
        <v>0</v>
      </c>
      <c r="W13" s="55">
        <f t="shared" si="19"/>
        <v>0</v>
      </c>
      <c r="X13" s="55">
        <f t="shared" si="19"/>
        <v>0</v>
      </c>
      <c r="Y13" s="55">
        <f t="shared" si="19"/>
        <v>450160.3756834158</v>
      </c>
      <c r="Z13" s="55">
        <f t="shared" si="19"/>
        <v>0</v>
      </c>
      <c r="AA13" s="55">
        <f t="shared" si="19"/>
        <v>18834.408747721947</v>
      </c>
      <c r="AB13" s="55">
        <f t="shared" si="19"/>
        <v>17437.167664670658</v>
      </c>
      <c r="AC13" s="55">
        <f t="shared" si="19"/>
        <v>0</v>
      </c>
      <c r="AD13" s="55">
        <f t="shared" si="19"/>
        <v>0</v>
      </c>
      <c r="AE13" s="55">
        <f t="shared" si="19"/>
        <v>0</v>
      </c>
      <c r="AF13" s="55">
        <f t="shared" si="19"/>
        <v>0</v>
      </c>
      <c r="AG13" s="55">
        <f t="shared" si="19"/>
        <v>0</v>
      </c>
      <c r="AH13" s="55">
        <f t="shared" si="19"/>
        <v>0</v>
      </c>
      <c r="AI13" s="55">
        <f t="shared" si="19"/>
        <v>0</v>
      </c>
      <c r="AJ13" s="55">
        <f t="shared" si="19"/>
        <v>0</v>
      </c>
      <c r="AK13" s="56">
        <f t="shared" si="19"/>
        <v>491414</v>
      </c>
      <c r="AL13" s="78">
        <f>SUM(AK13:AK22)</f>
        <v>4179625</v>
      </c>
      <c r="AM13" s="27" t="e">
        <f>AK13-(#REF!-#REF!)</f>
        <v>#REF!</v>
      </c>
    </row>
    <row r="14" spans="1:39" s="28" customFormat="1" x14ac:dyDescent="0.25">
      <c r="A14" s="50" t="s">
        <v>45</v>
      </c>
      <c r="B14" s="50" t="s">
        <v>10</v>
      </c>
      <c r="C14" s="51" t="s">
        <v>47</v>
      </c>
      <c r="D14" s="52">
        <f t="shared" ref="D14:L14" si="20">D140+D266+D392</f>
        <v>20</v>
      </c>
      <c r="E14" s="53">
        <f t="shared" si="20"/>
        <v>9980</v>
      </c>
      <c r="F14" s="52">
        <f t="shared" si="20"/>
        <v>1</v>
      </c>
      <c r="G14" s="53">
        <f t="shared" si="20"/>
        <v>4140</v>
      </c>
      <c r="H14" s="52">
        <f t="shared" si="20"/>
        <v>21</v>
      </c>
      <c r="I14" s="53">
        <f t="shared" si="20"/>
        <v>14120</v>
      </c>
      <c r="J14" s="54">
        <f t="shared" si="20"/>
        <v>21.67</v>
      </c>
      <c r="K14" s="55">
        <f t="shared" si="20"/>
        <v>18769</v>
      </c>
      <c r="L14" s="55">
        <f t="shared" si="20"/>
        <v>6757</v>
      </c>
      <c r="M14" s="56">
        <f t="shared" si="8"/>
        <v>25526</v>
      </c>
      <c r="N14" s="56">
        <f t="shared" si="5"/>
        <v>39646</v>
      </c>
      <c r="O14" s="55">
        <f t="shared" ref="O14:AK14" si="21">O140+O266+O392</f>
        <v>0</v>
      </c>
      <c r="P14" s="55">
        <f t="shared" si="21"/>
        <v>0</v>
      </c>
      <c r="Q14" s="55">
        <f t="shared" si="21"/>
        <v>0</v>
      </c>
      <c r="R14" s="55">
        <f t="shared" si="21"/>
        <v>0</v>
      </c>
      <c r="S14" s="55">
        <f t="shared" si="21"/>
        <v>0</v>
      </c>
      <c r="T14" s="55">
        <f t="shared" si="21"/>
        <v>0</v>
      </c>
      <c r="U14" s="55">
        <f t="shared" si="21"/>
        <v>0</v>
      </c>
      <c r="V14" s="55">
        <f t="shared" si="21"/>
        <v>0</v>
      </c>
      <c r="W14" s="55">
        <f t="shared" si="21"/>
        <v>0</v>
      </c>
      <c r="X14" s="55">
        <f t="shared" si="21"/>
        <v>0</v>
      </c>
      <c r="Y14" s="55">
        <f t="shared" si="21"/>
        <v>33046.454545454544</v>
      </c>
      <c r="Z14" s="55">
        <f t="shared" si="21"/>
        <v>0</v>
      </c>
      <c r="AA14" s="55">
        <f t="shared" si="21"/>
        <v>3959.727272727273</v>
      </c>
      <c r="AB14" s="55">
        <f t="shared" si="21"/>
        <v>2639.818181818182</v>
      </c>
      <c r="AC14" s="55">
        <f t="shared" si="21"/>
        <v>0</v>
      </c>
      <c r="AD14" s="55">
        <f t="shared" si="21"/>
        <v>0</v>
      </c>
      <c r="AE14" s="55">
        <f t="shared" si="21"/>
        <v>0</v>
      </c>
      <c r="AF14" s="55">
        <f t="shared" si="21"/>
        <v>0</v>
      </c>
      <c r="AG14" s="55">
        <f t="shared" si="21"/>
        <v>0</v>
      </c>
      <c r="AH14" s="55">
        <f t="shared" si="21"/>
        <v>0</v>
      </c>
      <c r="AI14" s="55">
        <f t="shared" si="21"/>
        <v>0</v>
      </c>
      <c r="AJ14" s="55">
        <f t="shared" si="21"/>
        <v>0</v>
      </c>
      <c r="AK14" s="56">
        <f t="shared" si="21"/>
        <v>39646</v>
      </c>
      <c r="AL14" s="78"/>
      <c r="AM14" s="27" t="e">
        <f>AK14-(#REF!-#REF!)</f>
        <v>#REF!</v>
      </c>
    </row>
    <row r="15" spans="1:39" s="28" customFormat="1" x14ac:dyDescent="0.25">
      <c r="A15" s="50" t="s">
        <v>45</v>
      </c>
      <c r="B15" s="50" t="s">
        <v>10</v>
      </c>
      <c r="C15" s="51" t="s">
        <v>48</v>
      </c>
      <c r="D15" s="52">
        <f t="shared" ref="D15:L15" si="22">D141+D267+D393</f>
        <v>168</v>
      </c>
      <c r="E15" s="53">
        <f t="shared" si="22"/>
        <v>67890</v>
      </c>
      <c r="F15" s="52">
        <f t="shared" si="22"/>
        <v>3</v>
      </c>
      <c r="G15" s="53">
        <f t="shared" si="22"/>
        <v>3677</v>
      </c>
      <c r="H15" s="52">
        <f t="shared" si="22"/>
        <v>171</v>
      </c>
      <c r="I15" s="53">
        <f t="shared" si="22"/>
        <v>71567</v>
      </c>
      <c r="J15" s="54">
        <f t="shared" si="22"/>
        <v>169</v>
      </c>
      <c r="K15" s="55">
        <f t="shared" si="22"/>
        <v>134893</v>
      </c>
      <c r="L15" s="55">
        <f t="shared" si="22"/>
        <v>48561</v>
      </c>
      <c r="M15" s="56">
        <f t="shared" si="8"/>
        <v>183454</v>
      </c>
      <c r="N15" s="56">
        <f t="shared" si="5"/>
        <v>255021</v>
      </c>
      <c r="O15" s="55">
        <f t="shared" ref="O15:AK15" si="23">O141+O267+O393</f>
        <v>0</v>
      </c>
      <c r="P15" s="55">
        <f t="shared" si="23"/>
        <v>0</v>
      </c>
      <c r="Q15" s="55">
        <f t="shared" si="23"/>
        <v>0</v>
      </c>
      <c r="R15" s="55">
        <f t="shared" si="23"/>
        <v>0</v>
      </c>
      <c r="S15" s="55">
        <f t="shared" si="23"/>
        <v>0</v>
      </c>
      <c r="T15" s="55">
        <f t="shared" si="23"/>
        <v>0</v>
      </c>
      <c r="U15" s="55">
        <f t="shared" si="23"/>
        <v>0</v>
      </c>
      <c r="V15" s="55">
        <f t="shared" si="23"/>
        <v>0</v>
      </c>
      <c r="W15" s="55">
        <f t="shared" si="23"/>
        <v>0</v>
      </c>
      <c r="X15" s="55">
        <f t="shared" si="23"/>
        <v>0</v>
      </c>
      <c r="Y15" s="55">
        <f t="shared" si="23"/>
        <v>226335.17279411765</v>
      </c>
      <c r="Z15" s="55">
        <f t="shared" si="23"/>
        <v>5552.0955882352937</v>
      </c>
      <c r="AA15" s="55">
        <f t="shared" si="23"/>
        <v>17581.636029411766</v>
      </c>
      <c r="AB15" s="55">
        <f t="shared" si="23"/>
        <v>5552.0955882352937</v>
      </c>
      <c r="AC15" s="55">
        <f t="shared" si="23"/>
        <v>0</v>
      </c>
      <c r="AD15" s="55">
        <f t="shared" si="23"/>
        <v>0</v>
      </c>
      <c r="AE15" s="55">
        <f t="shared" si="23"/>
        <v>0</v>
      </c>
      <c r="AF15" s="55">
        <f t="shared" si="23"/>
        <v>0</v>
      </c>
      <c r="AG15" s="55">
        <f t="shared" si="23"/>
        <v>0</v>
      </c>
      <c r="AH15" s="55">
        <f t="shared" si="23"/>
        <v>0</v>
      </c>
      <c r="AI15" s="55">
        <f t="shared" si="23"/>
        <v>0</v>
      </c>
      <c r="AJ15" s="55">
        <f t="shared" si="23"/>
        <v>0</v>
      </c>
      <c r="AK15" s="56">
        <f t="shared" si="23"/>
        <v>255021.00000000003</v>
      </c>
      <c r="AL15" s="78"/>
      <c r="AM15" s="27" t="e">
        <f>AK15-(#REF!-#REF!)</f>
        <v>#REF!</v>
      </c>
    </row>
    <row r="16" spans="1:39" s="28" customFormat="1" x14ac:dyDescent="0.25">
      <c r="A16" s="50" t="s">
        <v>45</v>
      </c>
      <c r="B16" s="50" t="s">
        <v>10</v>
      </c>
      <c r="C16" s="51" t="s">
        <v>49</v>
      </c>
      <c r="D16" s="52">
        <f t="shared" ref="D16:L16" si="24">D142+D268+D394</f>
        <v>36</v>
      </c>
      <c r="E16" s="53">
        <f t="shared" si="24"/>
        <v>12765</v>
      </c>
      <c r="F16" s="52">
        <f t="shared" si="24"/>
        <v>2</v>
      </c>
      <c r="G16" s="53">
        <f t="shared" si="24"/>
        <v>2136</v>
      </c>
      <c r="H16" s="52">
        <f t="shared" si="24"/>
        <v>38</v>
      </c>
      <c r="I16" s="53">
        <f t="shared" si="24"/>
        <v>14901</v>
      </c>
      <c r="J16" s="54">
        <f t="shared" si="24"/>
        <v>36</v>
      </c>
      <c r="K16" s="55">
        <f t="shared" si="24"/>
        <v>28413</v>
      </c>
      <c r="L16" s="55">
        <f t="shared" si="24"/>
        <v>10229</v>
      </c>
      <c r="M16" s="56">
        <f t="shared" si="8"/>
        <v>38642</v>
      </c>
      <c r="N16" s="56">
        <f t="shared" si="5"/>
        <v>53543</v>
      </c>
      <c r="O16" s="55">
        <f t="shared" ref="O16:AK16" si="25">O142+O268+O394</f>
        <v>0</v>
      </c>
      <c r="P16" s="55">
        <f t="shared" si="25"/>
        <v>0</v>
      </c>
      <c r="Q16" s="55">
        <f t="shared" si="25"/>
        <v>0</v>
      </c>
      <c r="R16" s="55">
        <f t="shared" si="25"/>
        <v>0</v>
      </c>
      <c r="S16" s="55">
        <f t="shared" si="25"/>
        <v>0</v>
      </c>
      <c r="T16" s="55">
        <f t="shared" si="25"/>
        <v>0</v>
      </c>
      <c r="U16" s="55">
        <f t="shared" si="25"/>
        <v>3744.2657342657344</v>
      </c>
      <c r="V16" s="55">
        <f t="shared" si="25"/>
        <v>0</v>
      </c>
      <c r="W16" s="55">
        <f t="shared" si="25"/>
        <v>3369.8391608391612</v>
      </c>
      <c r="X16" s="55">
        <f t="shared" si="25"/>
        <v>0</v>
      </c>
      <c r="Y16" s="55">
        <f t="shared" si="25"/>
        <v>44182.335664335667</v>
      </c>
      <c r="Z16" s="55">
        <f t="shared" si="25"/>
        <v>0</v>
      </c>
      <c r="AA16" s="55">
        <f t="shared" si="25"/>
        <v>0</v>
      </c>
      <c r="AB16" s="55">
        <f t="shared" si="25"/>
        <v>2246.5594405594406</v>
      </c>
      <c r="AC16" s="55">
        <f t="shared" si="25"/>
        <v>0</v>
      </c>
      <c r="AD16" s="55">
        <f t="shared" si="25"/>
        <v>0</v>
      </c>
      <c r="AE16" s="55">
        <f t="shared" si="25"/>
        <v>0</v>
      </c>
      <c r="AF16" s="55">
        <f t="shared" si="25"/>
        <v>0</v>
      </c>
      <c r="AG16" s="55">
        <f t="shared" si="25"/>
        <v>0</v>
      </c>
      <c r="AH16" s="55">
        <f t="shared" si="25"/>
        <v>0</v>
      </c>
      <c r="AI16" s="55">
        <f t="shared" si="25"/>
        <v>0</v>
      </c>
      <c r="AJ16" s="55">
        <f t="shared" si="25"/>
        <v>0</v>
      </c>
      <c r="AK16" s="56">
        <f t="shared" si="25"/>
        <v>53543</v>
      </c>
      <c r="AL16" s="78"/>
      <c r="AM16" s="27" t="e">
        <f>AK16-(#REF!-#REF!)</f>
        <v>#REF!</v>
      </c>
    </row>
    <row r="17" spans="1:39" s="28" customFormat="1" x14ac:dyDescent="0.25">
      <c r="A17" s="50" t="s">
        <v>45</v>
      </c>
      <c r="B17" s="50" t="s">
        <v>10</v>
      </c>
      <c r="C17" s="51" t="s">
        <v>50</v>
      </c>
      <c r="D17" s="52">
        <f t="shared" ref="D17:L17" si="26">D143+D269+D395</f>
        <v>432</v>
      </c>
      <c r="E17" s="53">
        <f t="shared" si="26"/>
        <v>166663</v>
      </c>
      <c r="F17" s="52">
        <f t="shared" si="26"/>
        <v>637</v>
      </c>
      <c r="G17" s="53">
        <f t="shared" si="26"/>
        <v>958994</v>
      </c>
      <c r="H17" s="52">
        <f t="shared" si="26"/>
        <v>1069</v>
      </c>
      <c r="I17" s="53">
        <f t="shared" si="26"/>
        <v>1125657</v>
      </c>
      <c r="J17" s="54">
        <f t="shared" si="26"/>
        <v>302.33</v>
      </c>
      <c r="K17" s="55">
        <f t="shared" si="26"/>
        <v>244479</v>
      </c>
      <c r="L17" s="55">
        <f t="shared" si="26"/>
        <v>87772</v>
      </c>
      <c r="M17" s="56">
        <f t="shared" si="8"/>
        <v>332251</v>
      </c>
      <c r="N17" s="56">
        <f t="shared" si="5"/>
        <v>1457908</v>
      </c>
      <c r="O17" s="55">
        <f t="shared" ref="O17:AK17" si="27">O143+O269+O395</f>
        <v>0</v>
      </c>
      <c r="P17" s="55">
        <f t="shared" si="27"/>
        <v>1822.4731712119719</v>
      </c>
      <c r="Q17" s="55">
        <f t="shared" si="27"/>
        <v>1822.4731712119719</v>
      </c>
      <c r="R17" s="55">
        <f t="shared" si="27"/>
        <v>6089.3998803066133</v>
      </c>
      <c r="S17" s="55">
        <f t="shared" si="27"/>
        <v>0</v>
      </c>
      <c r="T17" s="55">
        <f t="shared" si="27"/>
        <v>2733.7097568179579</v>
      </c>
      <c r="U17" s="55">
        <f t="shared" si="27"/>
        <v>0</v>
      </c>
      <c r="V17" s="55">
        <f t="shared" si="27"/>
        <v>0</v>
      </c>
      <c r="W17" s="55">
        <f t="shared" si="27"/>
        <v>5467.4195136359158</v>
      </c>
      <c r="X17" s="55">
        <f t="shared" si="27"/>
        <v>0</v>
      </c>
      <c r="Y17" s="55">
        <f t="shared" si="27"/>
        <v>1396123.3794621055</v>
      </c>
      <c r="Z17" s="55">
        <f t="shared" si="27"/>
        <v>11734.048450010265</v>
      </c>
      <c r="AA17" s="55">
        <f t="shared" si="27"/>
        <v>10934.839027271832</v>
      </c>
      <c r="AB17" s="55">
        <f t="shared" si="27"/>
        <v>15712.838053792035</v>
      </c>
      <c r="AC17" s="55">
        <f t="shared" si="27"/>
        <v>0</v>
      </c>
      <c r="AD17" s="55">
        <f t="shared" si="27"/>
        <v>0</v>
      </c>
      <c r="AE17" s="55">
        <f t="shared" si="27"/>
        <v>0</v>
      </c>
      <c r="AF17" s="55">
        <f t="shared" si="27"/>
        <v>5467.4195136359158</v>
      </c>
      <c r="AG17" s="55">
        <f t="shared" si="27"/>
        <v>0</v>
      </c>
      <c r="AH17" s="55">
        <f t="shared" si="27"/>
        <v>0</v>
      </c>
      <c r="AI17" s="55">
        <f t="shared" si="27"/>
        <v>0</v>
      </c>
      <c r="AJ17" s="55">
        <f t="shared" si="27"/>
        <v>0</v>
      </c>
      <c r="AK17" s="56">
        <f t="shared" si="27"/>
        <v>1457908</v>
      </c>
      <c r="AL17" s="78"/>
      <c r="AM17" s="27" t="e">
        <f>AK17-(#REF!-#REF!)</f>
        <v>#REF!</v>
      </c>
    </row>
    <row r="18" spans="1:39" s="28" customFormat="1" x14ac:dyDescent="0.25">
      <c r="A18" s="50" t="s">
        <v>45</v>
      </c>
      <c r="B18" s="50" t="s">
        <v>10</v>
      </c>
      <c r="C18" s="51" t="s">
        <v>51</v>
      </c>
      <c r="D18" s="52">
        <f t="shared" ref="D18:L18" si="28">D144+D270+D396</f>
        <v>119</v>
      </c>
      <c r="E18" s="53">
        <f t="shared" si="28"/>
        <v>44185</v>
      </c>
      <c r="F18" s="52">
        <f t="shared" si="28"/>
        <v>2</v>
      </c>
      <c r="G18" s="53">
        <f t="shared" si="28"/>
        <v>8280</v>
      </c>
      <c r="H18" s="52">
        <f t="shared" si="28"/>
        <v>121</v>
      </c>
      <c r="I18" s="53">
        <f t="shared" si="28"/>
        <v>52465</v>
      </c>
      <c r="J18" s="54">
        <f t="shared" si="28"/>
        <v>115.67</v>
      </c>
      <c r="K18" s="55">
        <f t="shared" si="28"/>
        <v>90772</v>
      </c>
      <c r="L18" s="55">
        <f t="shared" si="28"/>
        <v>32677</v>
      </c>
      <c r="M18" s="56">
        <f t="shared" si="8"/>
        <v>123449</v>
      </c>
      <c r="N18" s="56">
        <f t="shared" si="5"/>
        <v>175914</v>
      </c>
      <c r="O18" s="55">
        <f t="shared" ref="O18:AK18" si="29">O144+O270+O396</f>
        <v>0</v>
      </c>
      <c r="P18" s="55">
        <f t="shared" si="29"/>
        <v>1557.5492957746478</v>
      </c>
      <c r="Q18" s="55">
        <f t="shared" si="29"/>
        <v>0</v>
      </c>
      <c r="R18" s="55">
        <f t="shared" si="29"/>
        <v>0</v>
      </c>
      <c r="S18" s="55">
        <f t="shared" si="29"/>
        <v>0</v>
      </c>
      <c r="T18" s="55">
        <f t="shared" si="29"/>
        <v>0</v>
      </c>
      <c r="U18" s="55">
        <f t="shared" si="29"/>
        <v>0</v>
      </c>
      <c r="V18" s="55">
        <f t="shared" si="29"/>
        <v>0</v>
      </c>
      <c r="W18" s="55">
        <f t="shared" si="29"/>
        <v>0</v>
      </c>
      <c r="X18" s="55">
        <f t="shared" si="29"/>
        <v>0</v>
      </c>
      <c r="Y18" s="55">
        <f t="shared" si="29"/>
        <v>172798.90140845071</v>
      </c>
      <c r="Z18" s="55">
        <f t="shared" si="29"/>
        <v>0</v>
      </c>
      <c r="AA18" s="55">
        <f t="shared" si="29"/>
        <v>1557.5492957746478</v>
      </c>
      <c r="AB18" s="55">
        <f t="shared" si="29"/>
        <v>0</v>
      </c>
      <c r="AC18" s="55">
        <f t="shared" si="29"/>
        <v>0</v>
      </c>
      <c r="AD18" s="55">
        <f t="shared" si="29"/>
        <v>0</v>
      </c>
      <c r="AE18" s="55">
        <f t="shared" si="29"/>
        <v>0</v>
      </c>
      <c r="AF18" s="55">
        <f t="shared" si="29"/>
        <v>0</v>
      </c>
      <c r="AG18" s="55">
        <f t="shared" si="29"/>
        <v>0</v>
      </c>
      <c r="AH18" s="55">
        <f t="shared" si="29"/>
        <v>0</v>
      </c>
      <c r="AI18" s="55">
        <f t="shared" si="29"/>
        <v>0</v>
      </c>
      <c r="AJ18" s="55">
        <f t="shared" si="29"/>
        <v>0</v>
      </c>
      <c r="AK18" s="56">
        <f t="shared" si="29"/>
        <v>175914.00000000003</v>
      </c>
      <c r="AL18" s="78"/>
      <c r="AM18" s="27" t="e">
        <f>AK18-(#REF!-#REF!)</f>
        <v>#REF!</v>
      </c>
    </row>
    <row r="19" spans="1:39" s="28" customFormat="1" x14ac:dyDescent="0.25">
      <c r="A19" s="50" t="s">
        <v>45</v>
      </c>
      <c r="B19" s="50" t="s">
        <v>10</v>
      </c>
      <c r="C19" s="51" t="s">
        <v>52</v>
      </c>
      <c r="D19" s="52">
        <f t="shared" ref="D19:L19" si="30">D145+D271+D397</f>
        <v>257</v>
      </c>
      <c r="E19" s="53">
        <f t="shared" si="30"/>
        <v>90700</v>
      </c>
      <c r="F19" s="52">
        <f t="shared" si="30"/>
        <v>44</v>
      </c>
      <c r="G19" s="53">
        <f t="shared" si="30"/>
        <v>122385</v>
      </c>
      <c r="H19" s="52">
        <f t="shared" si="30"/>
        <v>301</v>
      </c>
      <c r="I19" s="53">
        <f t="shared" si="30"/>
        <v>213085</v>
      </c>
      <c r="J19" s="54">
        <f t="shared" si="30"/>
        <v>201.33999999999997</v>
      </c>
      <c r="K19" s="55">
        <f t="shared" si="30"/>
        <v>162301</v>
      </c>
      <c r="L19" s="55">
        <f t="shared" si="30"/>
        <v>57805</v>
      </c>
      <c r="M19" s="56">
        <f t="shared" si="8"/>
        <v>220106</v>
      </c>
      <c r="N19" s="56">
        <f t="shared" si="5"/>
        <v>433191</v>
      </c>
      <c r="O19" s="55">
        <f t="shared" ref="O19:AK19" si="31">O145+O271+O397</f>
        <v>2835.8458289334744</v>
      </c>
      <c r="P19" s="55">
        <f t="shared" si="31"/>
        <v>0</v>
      </c>
      <c r="Q19" s="55">
        <f t="shared" si="31"/>
        <v>0</v>
      </c>
      <c r="R19" s="55">
        <f t="shared" si="31"/>
        <v>2757.910597689603</v>
      </c>
      <c r="S19" s="55">
        <f t="shared" si="31"/>
        <v>2835.8458289334744</v>
      </c>
      <c r="T19" s="55">
        <f t="shared" si="31"/>
        <v>1241.0597689603214</v>
      </c>
      <c r="U19" s="55">
        <f t="shared" si="31"/>
        <v>0</v>
      </c>
      <c r="V19" s="55">
        <f t="shared" si="31"/>
        <v>0</v>
      </c>
      <c r="W19" s="55">
        <f t="shared" si="31"/>
        <v>0</v>
      </c>
      <c r="X19" s="55">
        <f t="shared" si="31"/>
        <v>0</v>
      </c>
      <c r="Y19" s="55">
        <f t="shared" si="31"/>
        <v>365797.50854399177</v>
      </c>
      <c r="Z19" s="55">
        <f t="shared" si="31"/>
        <v>0</v>
      </c>
      <c r="AA19" s="55">
        <f t="shared" si="31"/>
        <v>0</v>
      </c>
      <c r="AB19" s="55">
        <f t="shared" si="31"/>
        <v>51125.171985656685</v>
      </c>
      <c r="AC19" s="55">
        <f t="shared" si="31"/>
        <v>0</v>
      </c>
      <c r="AD19" s="55">
        <f t="shared" si="31"/>
        <v>1241.0597689603214</v>
      </c>
      <c r="AE19" s="55">
        <f t="shared" si="31"/>
        <v>0</v>
      </c>
      <c r="AF19" s="55">
        <f t="shared" si="31"/>
        <v>5356.5976768743403</v>
      </c>
      <c r="AG19" s="55">
        <f t="shared" si="31"/>
        <v>0</v>
      </c>
      <c r="AH19" s="55">
        <f t="shared" si="31"/>
        <v>0</v>
      </c>
      <c r="AI19" s="55">
        <f t="shared" si="31"/>
        <v>0</v>
      </c>
      <c r="AJ19" s="55">
        <f t="shared" si="31"/>
        <v>0</v>
      </c>
      <c r="AK19" s="56">
        <f t="shared" si="31"/>
        <v>433191</v>
      </c>
      <c r="AL19" s="78"/>
      <c r="AM19" s="27" t="e">
        <f>AK19-(#REF!-#REF!)</f>
        <v>#REF!</v>
      </c>
    </row>
    <row r="20" spans="1:39" s="28" customFormat="1" x14ac:dyDescent="0.25">
      <c r="A20" s="50" t="s">
        <v>45</v>
      </c>
      <c r="B20" s="50" t="s">
        <v>10</v>
      </c>
      <c r="C20" s="51" t="s">
        <v>53</v>
      </c>
      <c r="D20" s="52">
        <f t="shared" ref="D20:L20" si="32">D146+D272+D398</f>
        <v>230</v>
      </c>
      <c r="E20" s="53">
        <f t="shared" si="32"/>
        <v>160156</v>
      </c>
      <c r="F20" s="52">
        <f t="shared" si="32"/>
        <v>131</v>
      </c>
      <c r="G20" s="53">
        <f t="shared" si="32"/>
        <v>342811</v>
      </c>
      <c r="H20" s="52">
        <f t="shared" si="32"/>
        <v>361</v>
      </c>
      <c r="I20" s="53">
        <f t="shared" si="32"/>
        <v>502967</v>
      </c>
      <c r="J20" s="54">
        <f t="shared" si="32"/>
        <v>156.66999999999999</v>
      </c>
      <c r="K20" s="55">
        <f t="shared" si="32"/>
        <v>126057</v>
      </c>
      <c r="L20" s="55">
        <f t="shared" si="32"/>
        <v>46003</v>
      </c>
      <c r="M20" s="56">
        <f t="shared" si="8"/>
        <v>172060</v>
      </c>
      <c r="N20" s="56">
        <f t="shared" si="5"/>
        <v>675027</v>
      </c>
      <c r="O20" s="55">
        <f t="shared" ref="O20:AK20" si="33">O146+O272+O398</f>
        <v>2018.3268355823432</v>
      </c>
      <c r="P20" s="55">
        <f t="shared" si="33"/>
        <v>0</v>
      </c>
      <c r="Q20" s="55">
        <f t="shared" si="33"/>
        <v>0</v>
      </c>
      <c r="R20" s="55">
        <f t="shared" si="33"/>
        <v>0</v>
      </c>
      <c r="S20" s="55">
        <f t="shared" si="33"/>
        <v>0</v>
      </c>
      <c r="T20" s="55">
        <f t="shared" si="33"/>
        <v>0</v>
      </c>
      <c r="U20" s="55">
        <f t="shared" si="33"/>
        <v>0</v>
      </c>
      <c r="V20" s="55">
        <f t="shared" si="33"/>
        <v>0</v>
      </c>
      <c r="W20" s="55">
        <f t="shared" si="33"/>
        <v>0</v>
      </c>
      <c r="X20" s="55">
        <f t="shared" si="33"/>
        <v>0</v>
      </c>
      <c r="Y20" s="55">
        <f t="shared" si="33"/>
        <v>669691.17138974974</v>
      </c>
      <c r="Z20" s="55">
        <f t="shared" si="33"/>
        <v>0</v>
      </c>
      <c r="AA20" s="55">
        <f t="shared" si="33"/>
        <v>0</v>
      </c>
      <c r="AB20" s="55">
        <f t="shared" si="33"/>
        <v>3317.5017746678832</v>
      </c>
      <c r="AC20" s="55">
        <f t="shared" si="33"/>
        <v>0</v>
      </c>
      <c r="AD20" s="55">
        <f t="shared" si="33"/>
        <v>0</v>
      </c>
      <c r="AE20" s="55">
        <f t="shared" si="33"/>
        <v>0</v>
      </c>
      <c r="AF20" s="55">
        <f t="shared" si="33"/>
        <v>0</v>
      </c>
      <c r="AG20" s="55">
        <f t="shared" si="33"/>
        <v>0</v>
      </c>
      <c r="AH20" s="55">
        <f t="shared" si="33"/>
        <v>0</v>
      </c>
      <c r="AI20" s="55">
        <f t="shared" si="33"/>
        <v>0</v>
      </c>
      <c r="AJ20" s="55">
        <f t="shared" si="33"/>
        <v>0</v>
      </c>
      <c r="AK20" s="56">
        <f t="shared" si="33"/>
        <v>675027</v>
      </c>
      <c r="AL20" s="78"/>
      <c r="AM20" s="27" t="e">
        <f>AK20-(#REF!-#REF!)</f>
        <v>#REF!</v>
      </c>
    </row>
    <row r="21" spans="1:39" s="28" customFormat="1" x14ac:dyDescent="0.25">
      <c r="A21" s="50" t="s">
        <v>45</v>
      </c>
      <c r="B21" s="50" t="s">
        <v>11</v>
      </c>
      <c r="C21" s="51" t="s">
        <v>54</v>
      </c>
      <c r="D21" s="52">
        <f t="shared" ref="D21:L21" si="34">D147+D273+D399</f>
        <v>154</v>
      </c>
      <c r="E21" s="53">
        <f t="shared" si="34"/>
        <v>46690</v>
      </c>
      <c r="F21" s="52">
        <f t="shared" si="34"/>
        <v>8</v>
      </c>
      <c r="G21" s="53">
        <f t="shared" si="34"/>
        <v>8915</v>
      </c>
      <c r="H21" s="52">
        <f t="shared" si="34"/>
        <v>162</v>
      </c>
      <c r="I21" s="53">
        <f t="shared" si="34"/>
        <v>55605</v>
      </c>
      <c r="J21" s="54">
        <f t="shared" si="34"/>
        <v>110.33</v>
      </c>
      <c r="K21" s="55">
        <f t="shared" si="34"/>
        <v>90078</v>
      </c>
      <c r="L21" s="55">
        <f t="shared" si="34"/>
        <v>32429</v>
      </c>
      <c r="M21" s="56">
        <f t="shared" si="8"/>
        <v>122507</v>
      </c>
      <c r="N21" s="56">
        <f t="shared" si="5"/>
        <v>178112</v>
      </c>
      <c r="O21" s="55">
        <f t="shared" ref="O21:AK21" si="35">O147+O273+O399</f>
        <v>0</v>
      </c>
      <c r="P21" s="55">
        <f t="shared" si="35"/>
        <v>344.82758620689651</v>
      </c>
      <c r="Q21" s="55">
        <f t="shared" si="35"/>
        <v>0</v>
      </c>
      <c r="R21" s="55">
        <f t="shared" si="35"/>
        <v>0</v>
      </c>
      <c r="S21" s="55">
        <f t="shared" si="35"/>
        <v>0</v>
      </c>
      <c r="T21" s="55">
        <f t="shared" si="35"/>
        <v>0</v>
      </c>
      <c r="U21" s="55">
        <f t="shared" si="35"/>
        <v>0</v>
      </c>
      <c r="V21" s="55">
        <f t="shared" si="35"/>
        <v>0</v>
      </c>
      <c r="W21" s="55">
        <f t="shared" si="35"/>
        <v>0</v>
      </c>
      <c r="X21" s="55">
        <f t="shared" si="35"/>
        <v>0</v>
      </c>
      <c r="Y21" s="55">
        <f t="shared" si="35"/>
        <v>0</v>
      </c>
      <c r="Z21" s="55">
        <f t="shared" si="35"/>
        <v>166467.43351039884</v>
      </c>
      <c r="AA21" s="55">
        <f t="shared" si="35"/>
        <v>0</v>
      </c>
      <c r="AB21" s="55">
        <f t="shared" si="35"/>
        <v>11299.738903394255</v>
      </c>
      <c r="AC21" s="55">
        <f t="shared" si="35"/>
        <v>0</v>
      </c>
      <c r="AD21" s="55">
        <f t="shared" si="35"/>
        <v>0</v>
      </c>
      <c r="AE21" s="55">
        <f t="shared" si="35"/>
        <v>0</v>
      </c>
      <c r="AF21" s="55">
        <f t="shared" si="35"/>
        <v>0</v>
      </c>
      <c r="AG21" s="55">
        <f t="shared" si="35"/>
        <v>0</v>
      </c>
      <c r="AH21" s="55">
        <f t="shared" si="35"/>
        <v>0</v>
      </c>
      <c r="AI21" s="55">
        <f t="shared" si="35"/>
        <v>0</v>
      </c>
      <c r="AJ21" s="55">
        <f t="shared" si="35"/>
        <v>0</v>
      </c>
      <c r="AK21" s="56">
        <f t="shared" si="35"/>
        <v>178112</v>
      </c>
      <c r="AL21" s="78"/>
      <c r="AM21" s="27" t="e">
        <f>AK21-(#REF!-#REF!)</f>
        <v>#REF!</v>
      </c>
    </row>
    <row r="22" spans="1:39" s="28" customFormat="1" x14ac:dyDescent="0.25">
      <c r="A22" s="50" t="s">
        <v>45</v>
      </c>
      <c r="B22" s="50" t="s">
        <v>11</v>
      </c>
      <c r="C22" s="51" t="s">
        <v>45</v>
      </c>
      <c r="D22" s="52">
        <f t="shared" ref="D22:L22" si="36">D148+D274+D400</f>
        <v>314</v>
      </c>
      <c r="E22" s="53">
        <f t="shared" si="36"/>
        <v>99560</v>
      </c>
      <c r="F22" s="52">
        <f t="shared" si="36"/>
        <v>70</v>
      </c>
      <c r="G22" s="53">
        <f t="shared" si="36"/>
        <v>85643</v>
      </c>
      <c r="H22" s="52">
        <f t="shared" si="36"/>
        <v>384</v>
      </c>
      <c r="I22" s="53">
        <f t="shared" si="36"/>
        <v>185203</v>
      </c>
      <c r="J22" s="54">
        <f t="shared" si="36"/>
        <v>211.33999999999997</v>
      </c>
      <c r="K22" s="55">
        <f t="shared" si="36"/>
        <v>172534</v>
      </c>
      <c r="L22" s="55">
        <f t="shared" si="36"/>
        <v>62112</v>
      </c>
      <c r="M22" s="56">
        <f t="shared" si="8"/>
        <v>234646</v>
      </c>
      <c r="N22" s="56">
        <f t="shared" si="5"/>
        <v>419849</v>
      </c>
      <c r="O22" s="55">
        <f t="shared" ref="O22:AK22" si="37">O148+O274+O400</f>
        <v>0</v>
      </c>
      <c r="P22" s="55">
        <f t="shared" si="37"/>
        <v>0</v>
      </c>
      <c r="Q22" s="55">
        <f t="shared" si="37"/>
        <v>0</v>
      </c>
      <c r="R22" s="55">
        <f t="shared" si="37"/>
        <v>0</v>
      </c>
      <c r="S22" s="55">
        <f t="shared" si="37"/>
        <v>2547.6046007667946</v>
      </c>
      <c r="T22" s="55">
        <f t="shared" si="37"/>
        <v>0</v>
      </c>
      <c r="U22" s="55">
        <f t="shared" si="37"/>
        <v>0</v>
      </c>
      <c r="V22" s="55">
        <f t="shared" si="37"/>
        <v>0</v>
      </c>
      <c r="W22" s="55">
        <f t="shared" si="37"/>
        <v>0</v>
      </c>
      <c r="X22" s="55">
        <f t="shared" si="37"/>
        <v>4548.5785691971259</v>
      </c>
      <c r="Y22" s="55">
        <f t="shared" si="37"/>
        <v>26268.634105684283</v>
      </c>
      <c r="Z22" s="55">
        <f t="shared" si="37"/>
        <v>346783.6137712528</v>
      </c>
      <c r="AA22" s="55">
        <f t="shared" si="37"/>
        <v>0</v>
      </c>
      <c r="AB22" s="55">
        <f t="shared" si="37"/>
        <v>39700.568953098969</v>
      </c>
      <c r="AC22" s="55">
        <f t="shared" si="37"/>
        <v>0</v>
      </c>
      <c r="AD22" s="55">
        <f t="shared" si="37"/>
        <v>0</v>
      </c>
      <c r="AE22" s="55">
        <f t="shared" si="37"/>
        <v>0</v>
      </c>
      <c r="AF22" s="55">
        <f t="shared" si="37"/>
        <v>0</v>
      </c>
      <c r="AG22" s="55">
        <f t="shared" si="37"/>
        <v>0</v>
      </c>
      <c r="AH22" s="55">
        <f t="shared" si="37"/>
        <v>0</v>
      </c>
      <c r="AI22" s="55">
        <f t="shared" si="37"/>
        <v>0</v>
      </c>
      <c r="AJ22" s="55">
        <f t="shared" si="37"/>
        <v>0</v>
      </c>
      <c r="AK22" s="56">
        <f t="shared" si="37"/>
        <v>419849</v>
      </c>
      <c r="AL22" s="78"/>
      <c r="AM22" s="27" t="e">
        <f>AK22-(#REF!-#REF!)</f>
        <v>#REF!</v>
      </c>
    </row>
    <row r="23" spans="1:39" s="28" customFormat="1" x14ac:dyDescent="0.25">
      <c r="A23" s="50" t="s">
        <v>55</v>
      </c>
      <c r="B23" s="50" t="s">
        <v>1</v>
      </c>
      <c r="C23" s="51" t="s">
        <v>56</v>
      </c>
      <c r="D23" s="52">
        <f t="shared" ref="D23:L23" si="38">D149+D275+D401</f>
        <v>73</v>
      </c>
      <c r="E23" s="53">
        <f t="shared" si="38"/>
        <v>25520</v>
      </c>
      <c r="F23" s="52">
        <f t="shared" si="38"/>
        <v>0</v>
      </c>
      <c r="G23" s="53">
        <f t="shared" si="38"/>
        <v>0</v>
      </c>
      <c r="H23" s="52">
        <f t="shared" si="38"/>
        <v>73</v>
      </c>
      <c r="I23" s="53">
        <f t="shared" si="38"/>
        <v>25520</v>
      </c>
      <c r="J23" s="54">
        <f t="shared" si="38"/>
        <v>71.67</v>
      </c>
      <c r="K23" s="55">
        <f t="shared" si="38"/>
        <v>59310</v>
      </c>
      <c r="L23" s="55">
        <f t="shared" si="38"/>
        <v>19571</v>
      </c>
      <c r="M23" s="56">
        <f t="shared" si="8"/>
        <v>78881</v>
      </c>
      <c r="N23" s="56">
        <f t="shared" si="5"/>
        <v>104401</v>
      </c>
      <c r="O23" s="55">
        <f t="shared" ref="O23:AK23" si="39">O149+O275+O401</f>
        <v>0</v>
      </c>
      <c r="P23" s="55">
        <f t="shared" si="39"/>
        <v>89627.445086705207</v>
      </c>
      <c r="Q23" s="55">
        <f t="shared" si="39"/>
        <v>0</v>
      </c>
      <c r="R23" s="55">
        <f t="shared" si="39"/>
        <v>0</v>
      </c>
      <c r="S23" s="55">
        <f t="shared" si="39"/>
        <v>0</v>
      </c>
      <c r="T23" s="55">
        <f t="shared" si="39"/>
        <v>0</v>
      </c>
      <c r="U23" s="55">
        <f t="shared" si="39"/>
        <v>0</v>
      </c>
      <c r="V23" s="55">
        <f t="shared" si="39"/>
        <v>0</v>
      </c>
      <c r="W23" s="55">
        <f t="shared" si="39"/>
        <v>7597.8282411230393</v>
      </c>
      <c r="X23" s="55">
        <f t="shared" si="39"/>
        <v>0</v>
      </c>
      <c r="Y23" s="55">
        <f t="shared" si="39"/>
        <v>0</v>
      </c>
      <c r="Z23" s="55">
        <f t="shared" si="39"/>
        <v>2110.5078447563997</v>
      </c>
      <c r="AA23" s="55">
        <f t="shared" si="39"/>
        <v>0</v>
      </c>
      <c r="AB23" s="55">
        <f t="shared" si="39"/>
        <v>2110.5078447563997</v>
      </c>
      <c r="AC23" s="55">
        <f t="shared" si="39"/>
        <v>2954.7109826589594</v>
      </c>
      <c r="AD23" s="55">
        <f t="shared" si="39"/>
        <v>0</v>
      </c>
      <c r="AE23" s="55">
        <f t="shared" si="39"/>
        <v>0</v>
      </c>
      <c r="AF23" s="55">
        <f t="shared" si="39"/>
        <v>0</v>
      </c>
      <c r="AG23" s="55">
        <f t="shared" si="39"/>
        <v>0</v>
      </c>
      <c r="AH23" s="55">
        <f t="shared" si="39"/>
        <v>0</v>
      </c>
      <c r="AI23" s="55">
        <f t="shared" si="39"/>
        <v>0</v>
      </c>
      <c r="AJ23" s="55">
        <f t="shared" si="39"/>
        <v>0</v>
      </c>
      <c r="AK23" s="56">
        <f t="shared" si="39"/>
        <v>104401</v>
      </c>
      <c r="AL23" s="78">
        <f>SUM(AK23:AK40)</f>
        <v>1348814</v>
      </c>
      <c r="AM23" s="27" t="e">
        <f>AK23-(#REF!-#REF!)</f>
        <v>#REF!</v>
      </c>
    </row>
    <row r="24" spans="1:39" s="28" customFormat="1" x14ac:dyDescent="0.25">
      <c r="A24" s="50" t="s">
        <v>55</v>
      </c>
      <c r="B24" s="50" t="s">
        <v>57</v>
      </c>
      <c r="C24" s="51" t="s">
        <v>58</v>
      </c>
      <c r="D24" s="52">
        <f t="shared" ref="D24:L24" si="40">D150+D276+D402</f>
        <v>48</v>
      </c>
      <c r="E24" s="53">
        <f t="shared" si="40"/>
        <v>14060</v>
      </c>
      <c r="F24" s="52">
        <f t="shared" si="40"/>
        <v>0</v>
      </c>
      <c r="G24" s="53">
        <f t="shared" si="40"/>
        <v>0</v>
      </c>
      <c r="H24" s="52">
        <f t="shared" si="40"/>
        <v>48</v>
      </c>
      <c r="I24" s="53">
        <f t="shared" si="40"/>
        <v>14060</v>
      </c>
      <c r="J24" s="54">
        <f t="shared" si="40"/>
        <v>48</v>
      </c>
      <c r="K24" s="55">
        <f t="shared" si="40"/>
        <v>38392</v>
      </c>
      <c r="L24" s="55">
        <f t="shared" si="40"/>
        <v>12670</v>
      </c>
      <c r="M24" s="56">
        <f t="shared" si="8"/>
        <v>51062</v>
      </c>
      <c r="N24" s="56">
        <f t="shared" si="5"/>
        <v>65122</v>
      </c>
      <c r="O24" s="55">
        <f t="shared" ref="O24:AK24" si="41">O150+O276+O402</f>
        <v>0</v>
      </c>
      <c r="P24" s="55">
        <f t="shared" si="41"/>
        <v>35368.396462785553</v>
      </c>
      <c r="Q24" s="55">
        <f t="shared" si="41"/>
        <v>0</v>
      </c>
      <c r="R24" s="55">
        <f t="shared" si="41"/>
        <v>0</v>
      </c>
      <c r="S24" s="55">
        <f t="shared" si="41"/>
        <v>0</v>
      </c>
      <c r="T24" s="55">
        <f t="shared" si="41"/>
        <v>0</v>
      </c>
      <c r="U24" s="55">
        <f t="shared" si="41"/>
        <v>0</v>
      </c>
      <c r="V24" s="55">
        <f t="shared" si="41"/>
        <v>0</v>
      </c>
      <c r="W24" s="55">
        <f t="shared" si="41"/>
        <v>0</v>
      </c>
      <c r="X24" s="55">
        <f t="shared" si="41"/>
        <v>0</v>
      </c>
      <c r="Y24" s="55">
        <f t="shared" si="41"/>
        <v>0</v>
      </c>
      <c r="Z24" s="55">
        <f t="shared" si="41"/>
        <v>1199.7420781134856</v>
      </c>
      <c r="AA24" s="55">
        <f t="shared" si="41"/>
        <v>0</v>
      </c>
      <c r="AB24" s="55">
        <f t="shared" si="41"/>
        <v>0</v>
      </c>
      <c r="AC24" s="55">
        <f t="shared" si="41"/>
        <v>28553.861459100957</v>
      </c>
      <c r="AD24" s="55">
        <f t="shared" si="41"/>
        <v>0</v>
      </c>
      <c r="AE24" s="55">
        <f t="shared" si="41"/>
        <v>0</v>
      </c>
      <c r="AF24" s="55">
        <f t="shared" si="41"/>
        <v>0</v>
      </c>
      <c r="AG24" s="55">
        <f t="shared" si="41"/>
        <v>0</v>
      </c>
      <c r="AH24" s="55">
        <f t="shared" si="41"/>
        <v>0</v>
      </c>
      <c r="AI24" s="55">
        <f t="shared" si="41"/>
        <v>0</v>
      </c>
      <c r="AJ24" s="55">
        <f t="shared" si="41"/>
        <v>0</v>
      </c>
      <c r="AK24" s="56">
        <f t="shared" si="41"/>
        <v>65122</v>
      </c>
      <c r="AL24" s="78"/>
      <c r="AM24" s="27" t="e">
        <f>AK24-(#REF!-#REF!)</f>
        <v>#REF!</v>
      </c>
    </row>
    <row r="25" spans="1:39" s="28" customFormat="1" x14ac:dyDescent="0.25">
      <c r="A25" s="50" t="s">
        <v>55</v>
      </c>
      <c r="B25" s="50" t="s">
        <v>59</v>
      </c>
      <c r="C25" s="51" t="s">
        <v>60</v>
      </c>
      <c r="D25" s="52">
        <f t="shared" ref="D25:L25" si="42">D151+D277+D403</f>
        <v>45</v>
      </c>
      <c r="E25" s="53">
        <f t="shared" si="42"/>
        <v>11300</v>
      </c>
      <c r="F25" s="52">
        <f t="shared" si="42"/>
        <v>0</v>
      </c>
      <c r="G25" s="53">
        <f t="shared" si="42"/>
        <v>0</v>
      </c>
      <c r="H25" s="52">
        <f t="shared" si="42"/>
        <v>45</v>
      </c>
      <c r="I25" s="53">
        <f t="shared" si="42"/>
        <v>11300</v>
      </c>
      <c r="J25" s="54">
        <f t="shared" si="42"/>
        <v>45</v>
      </c>
      <c r="K25" s="55">
        <f t="shared" si="42"/>
        <v>34546</v>
      </c>
      <c r="L25" s="55">
        <f t="shared" si="42"/>
        <v>11400</v>
      </c>
      <c r="M25" s="56">
        <f t="shared" si="8"/>
        <v>45946</v>
      </c>
      <c r="N25" s="56">
        <f t="shared" si="5"/>
        <v>57246</v>
      </c>
      <c r="O25" s="55">
        <f t="shared" ref="O25:AK25" si="43">O151+O277+O403</f>
        <v>0</v>
      </c>
      <c r="P25" s="55">
        <f t="shared" si="43"/>
        <v>35468.025841982628</v>
      </c>
      <c r="Q25" s="55">
        <f t="shared" si="43"/>
        <v>18685.889853844525</v>
      </c>
      <c r="R25" s="55">
        <f t="shared" si="43"/>
        <v>0</v>
      </c>
      <c r="S25" s="55">
        <f t="shared" si="43"/>
        <v>0</v>
      </c>
      <c r="T25" s="55">
        <f t="shared" si="43"/>
        <v>0</v>
      </c>
      <c r="U25" s="55">
        <f t="shared" si="43"/>
        <v>0</v>
      </c>
      <c r="V25" s="55">
        <f t="shared" si="43"/>
        <v>0</v>
      </c>
      <c r="W25" s="55">
        <f t="shared" si="43"/>
        <v>0</v>
      </c>
      <c r="X25" s="55">
        <f t="shared" si="43"/>
        <v>0</v>
      </c>
      <c r="Y25" s="55">
        <f t="shared" si="43"/>
        <v>0</v>
      </c>
      <c r="Z25" s="55">
        <f t="shared" si="43"/>
        <v>909.43656005083665</v>
      </c>
      <c r="AA25" s="55">
        <f t="shared" si="43"/>
        <v>0</v>
      </c>
      <c r="AB25" s="55">
        <f t="shared" si="43"/>
        <v>909.43656005083665</v>
      </c>
      <c r="AC25" s="55">
        <f t="shared" si="43"/>
        <v>1273.2111840711714</v>
      </c>
      <c r="AD25" s="55">
        <f t="shared" si="43"/>
        <v>0</v>
      </c>
      <c r="AE25" s="55">
        <f t="shared" si="43"/>
        <v>0</v>
      </c>
      <c r="AF25" s="55">
        <f t="shared" si="43"/>
        <v>0</v>
      </c>
      <c r="AG25" s="55">
        <f t="shared" si="43"/>
        <v>0</v>
      </c>
      <c r="AH25" s="55">
        <f t="shared" si="43"/>
        <v>0</v>
      </c>
      <c r="AI25" s="55">
        <f t="shared" si="43"/>
        <v>0</v>
      </c>
      <c r="AJ25" s="55">
        <f t="shared" si="43"/>
        <v>0</v>
      </c>
      <c r="AK25" s="56">
        <f t="shared" si="43"/>
        <v>57246</v>
      </c>
      <c r="AL25" s="78"/>
      <c r="AM25" s="27" t="e">
        <f>AK25-(#REF!-#REF!)</f>
        <v>#REF!</v>
      </c>
    </row>
    <row r="26" spans="1:39" s="28" customFormat="1" x14ac:dyDescent="0.25">
      <c r="A26" s="50" t="s">
        <v>55</v>
      </c>
      <c r="B26" s="50" t="s">
        <v>61</v>
      </c>
      <c r="C26" s="51" t="s">
        <v>62</v>
      </c>
      <c r="D26" s="52">
        <f t="shared" ref="D26:L26" si="44">D152+D278+D404</f>
        <v>80</v>
      </c>
      <c r="E26" s="53">
        <f t="shared" si="44"/>
        <v>23360</v>
      </c>
      <c r="F26" s="52">
        <f t="shared" si="44"/>
        <v>1</v>
      </c>
      <c r="G26" s="53">
        <f t="shared" si="44"/>
        <v>1266</v>
      </c>
      <c r="H26" s="52">
        <f t="shared" si="44"/>
        <v>81</v>
      </c>
      <c r="I26" s="53">
        <f t="shared" si="44"/>
        <v>24626</v>
      </c>
      <c r="J26" s="54">
        <f t="shared" si="44"/>
        <v>80</v>
      </c>
      <c r="K26" s="55">
        <f t="shared" si="44"/>
        <v>62786</v>
      </c>
      <c r="L26" s="55">
        <f t="shared" si="44"/>
        <v>20719</v>
      </c>
      <c r="M26" s="56">
        <f t="shared" si="8"/>
        <v>83505</v>
      </c>
      <c r="N26" s="56">
        <f t="shared" si="5"/>
        <v>108131</v>
      </c>
      <c r="O26" s="55">
        <f t="shared" ref="O26:AK26" si="45">O152+O278+O404</f>
        <v>0</v>
      </c>
      <c r="P26" s="55">
        <f t="shared" si="45"/>
        <v>0</v>
      </c>
      <c r="Q26" s="55">
        <f t="shared" si="45"/>
        <v>53101.057712486887</v>
      </c>
      <c r="R26" s="55">
        <f t="shared" si="45"/>
        <v>50491.390346274929</v>
      </c>
      <c r="S26" s="55">
        <f t="shared" si="45"/>
        <v>0</v>
      </c>
      <c r="T26" s="55">
        <f t="shared" si="45"/>
        <v>0</v>
      </c>
      <c r="U26" s="55">
        <f t="shared" si="45"/>
        <v>0</v>
      </c>
      <c r="V26" s="55">
        <f t="shared" si="45"/>
        <v>0</v>
      </c>
      <c r="W26" s="55">
        <f t="shared" si="45"/>
        <v>0</v>
      </c>
      <c r="X26" s="55">
        <f t="shared" si="45"/>
        <v>0</v>
      </c>
      <c r="Y26" s="55">
        <f t="shared" si="45"/>
        <v>0</v>
      </c>
      <c r="Z26" s="55">
        <f t="shared" si="45"/>
        <v>0</v>
      </c>
      <c r="AA26" s="55">
        <f t="shared" si="45"/>
        <v>1701.9569779643234</v>
      </c>
      <c r="AB26" s="55">
        <f t="shared" si="45"/>
        <v>1701.9569779643234</v>
      </c>
      <c r="AC26" s="55">
        <f t="shared" si="45"/>
        <v>0</v>
      </c>
      <c r="AD26" s="55">
        <f t="shared" si="45"/>
        <v>0</v>
      </c>
      <c r="AE26" s="55">
        <f t="shared" si="45"/>
        <v>0</v>
      </c>
      <c r="AF26" s="55">
        <f t="shared" si="45"/>
        <v>0</v>
      </c>
      <c r="AG26" s="55">
        <f t="shared" si="45"/>
        <v>0</v>
      </c>
      <c r="AH26" s="55">
        <f t="shared" si="45"/>
        <v>0</v>
      </c>
      <c r="AI26" s="55">
        <f t="shared" si="45"/>
        <v>1134.6379853095489</v>
      </c>
      <c r="AJ26" s="55">
        <f t="shared" si="45"/>
        <v>0</v>
      </c>
      <c r="AK26" s="56">
        <f t="shared" si="45"/>
        <v>108131</v>
      </c>
      <c r="AL26" s="78"/>
      <c r="AM26" s="27" t="e">
        <f>AK26-(#REF!-#REF!)</f>
        <v>#REF!</v>
      </c>
    </row>
    <row r="27" spans="1:39" s="28" customFormat="1" x14ac:dyDescent="0.25">
      <c r="A27" s="50" t="s">
        <v>55</v>
      </c>
      <c r="B27" s="50" t="s">
        <v>63</v>
      </c>
      <c r="C27" s="51" t="s">
        <v>64</v>
      </c>
      <c r="D27" s="52">
        <f t="shared" ref="D27:L27" si="46">D153+D279+D405</f>
        <v>80</v>
      </c>
      <c r="E27" s="53">
        <f t="shared" si="46"/>
        <v>24420</v>
      </c>
      <c r="F27" s="52">
        <f t="shared" si="46"/>
        <v>0</v>
      </c>
      <c r="G27" s="53">
        <f t="shared" si="46"/>
        <v>0</v>
      </c>
      <c r="H27" s="52">
        <f t="shared" si="46"/>
        <v>80</v>
      </c>
      <c r="I27" s="53">
        <f t="shared" si="46"/>
        <v>24420</v>
      </c>
      <c r="J27" s="54">
        <f t="shared" si="46"/>
        <v>80</v>
      </c>
      <c r="K27" s="55">
        <f t="shared" si="46"/>
        <v>64310</v>
      </c>
      <c r="L27" s="55">
        <f t="shared" si="46"/>
        <v>21223</v>
      </c>
      <c r="M27" s="56">
        <f t="shared" si="8"/>
        <v>85533</v>
      </c>
      <c r="N27" s="56">
        <f t="shared" si="5"/>
        <v>109953</v>
      </c>
      <c r="O27" s="55">
        <f t="shared" ref="O27:AK27" si="47">O153+O279+O405</f>
        <v>0</v>
      </c>
      <c r="P27" s="55">
        <f t="shared" si="47"/>
        <v>0</v>
      </c>
      <c r="Q27" s="55">
        <f t="shared" si="47"/>
        <v>0</v>
      </c>
      <c r="R27" s="55">
        <f t="shared" si="47"/>
        <v>62808.131170662906</v>
      </c>
      <c r="S27" s="55">
        <f t="shared" si="47"/>
        <v>0</v>
      </c>
      <c r="T27" s="55">
        <f t="shared" si="47"/>
        <v>0</v>
      </c>
      <c r="U27" s="55">
        <f t="shared" si="47"/>
        <v>0</v>
      </c>
      <c r="V27" s="55">
        <f t="shared" si="47"/>
        <v>0</v>
      </c>
      <c r="W27" s="55">
        <f t="shared" si="47"/>
        <v>0</v>
      </c>
      <c r="X27" s="55">
        <f t="shared" si="47"/>
        <v>0</v>
      </c>
      <c r="Y27" s="55">
        <f t="shared" si="47"/>
        <v>0</v>
      </c>
      <c r="Z27" s="55">
        <f t="shared" si="47"/>
        <v>0</v>
      </c>
      <c r="AA27" s="55">
        <f t="shared" si="47"/>
        <v>2946.5543018335684</v>
      </c>
      <c r="AB27" s="55">
        <f t="shared" si="47"/>
        <v>42647.496473906911</v>
      </c>
      <c r="AC27" s="55">
        <f t="shared" si="47"/>
        <v>0</v>
      </c>
      <c r="AD27" s="55">
        <f t="shared" si="47"/>
        <v>0</v>
      </c>
      <c r="AE27" s="55">
        <f t="shared" si="47"/>
        <v>0</v>
      </c>
      <c r="AF27" s="55">
        <f t="shared" si="47"/>
        <v>0</v>
      </c>
      <c r="AG27" s="55">
        <f t="shared" si="47"/>
        <v>0</v>
      </c>
      <c r="AH27" s="55">
        <f t="shared" si="47"/>
        <v>0</v>
      </c>
      <c r="AI27" s="55">
        <f t="shared" si="47"/>
        <v>1550.8180535966148</v>
      </c>
      <c r="AJ27" s="55">
        <f t="shared" si="47"/>
        <v>0</v>
      </c>
      <c r="AK27" s="56">
        <f t="shared" si="47"/>
        <v>109953</v>
      </c>
      <c r="AL27" s="78"/>
      <c r="AM27" s="27" t="e">
        <f>AK27-(#REF!-#REF!)</f>
        <v>#REF!</v>
      </c>
    </row>
    <row r="28" spans="1:39" s="28" customFormat="1" x14ac:dyDescent="0.25">
      <c r="A28" s="50" t="s">
        <v>55</v>
      </c>
      <c r="B28" s="50" t="s">
        <v>65</v>
      </c>
      <c r="C28" s="51" t="s">
        <v>66</v>
      </c>
      <c r="D28" s="52">
        <f t="shared" ref="D28:L28" si="48">D154+D280+D406</f>
        <v>9</v>
      </c>
      <c r="E28" s="53">
        <f t="shared" si="48"/>
        <v>3480</v>
      </c>
      <c r="F28" s="52">
        <f t="shared" si="48"/>
        <v>0</v>
      </c>
      <c r="G28" s="53">
        <f t="shared" si="48"/>
        <v>0</v>
      </c>
      <c r="H28" s="52">
        <f t="shared" si="48"/>
        <v>9</v>
      </c>
      <c r="I28" s="53">
        <f t="shared" si="48"/>
        <v>3480</v>
      </c>
      <c r="J28" s="54">
        <f t="shared" si="48"/>
        <v>7.33</v>
      </c>
      <c r="K28" s="55">
        <f t="shared" si="48"/>
        <v>6075</v>
      </c>
      <c r="L28" s="55">
        <f t="shared" si="48"/>
        <v>2005</v>
      </c>
      <c r="M28" s="56">
        <f t="shared" si="8"/>
        <v>8080</v>
      </c>
      <c r="N28" s="56">
        <f t="shared" si="5"/>
        <v>11560</v>
      </c>
      <c r="O28" s="55">
        <f t="shared" ref="O28:AK28" si="49">O154+O280+O406</f>
        <v>0</v>
      </c>
      <c r="P28" s="55">
        <f t="shared" si="49"/>
        <v>0</v>
      </c>
      <c r="Q28" s="55">
        <f t="shared" si="49"/>
        <v>0</v>
      </c>
      <c r="R28" s="55">
        <f t="shared" si="49"/>
        <v>0</v>
      </c>
      <c r="S28" s="55">
        <f t="shared" si="49"/>
        <v>0</v>
      </c>
      <c r="T28" s="55">
        <f t="shared" si="49"/>
        <v>0</v>
      </c>
      <c r="U28" s="55">
        <f t="shared" si="49"/>
        <v>0</v>
      </c>
      <c r="V28" s="55">
        <f t="shared" si="49"/>
        <v>9909.9837398373984</v>
      </c>
      <c r="W28" s="55">
        <f t="shared" si="49"/>
        <v>0</v>
      </c>
      <c r="X28" s="55">
        <f t="shared" si="49"/>
        <v>1147.8373983739837</v>
      </c>
      <c r="Y28" s="55">
        <f t="shared" si="49"/>
        <v>0</v>
      </c>
      <c r="Z28" s="55">
        <f t="shared" si="49"/>
        <v>286.95934959349592</v>
      </c>
      <c r="AA28" s="55">
        <f t="shared" si="49"/>
        <v>0</v>
      </c>
      <c r="AB28" s="55">
        <f t="shared" si="49"/>
        <v>215.21951219512195</v>
      </c>
      <c r="AC28" s="55">
        <f t="shared" si="49"/>
        <v>0</v>
      </c>
      <c r="AD28" s="55">
        <f t="shared" si="49"/>
        <v>0</v>
      </c>
      <c r="AE28" s="55">
        <f t="shared" si="49"/>
        <v>0</v>
      </c>
      <c r="AF28" s="55">
        <f t="shared" si="49"/>
        <v>0</v>
      </c>
      <c r="AG28" s="55">
        <f t="shared" si="49"/>
        <v>0</v>
      </c>
      <c r="AH28" s="55">
        <f t="shared" si="49"/>
        <v>0</v>
      </c>
      <c r="AI28" s="55">
        <f t="shared" si="49"/>
        <v>0</v>
      </c>
      <c r="AJ28" s="55">
        <f t="shared" si="49"/>
        <v>0</v>
      </c>
      <c r="AK28" s="56">
        <f t="shared" si="49"/>
        <v>11560</v>
      </c>
      <c r="AL28" s="78"/>
      <c r="AM28" s="27" t="e">
        <f>AK28-(#REF!-#REF!)</f>
        <v>#REF!</v>
      </c>
    </row>
    <row r="29" spans="1:39" s="28" customFormat="1" x14ac:dyDescent="0.25">
      <c r="A29" s="50" t="s">
        <v>55</v>
      </c>
      <c r="B29" s="50" t="s">
        <v>65</v>
      </c>
      <c r="C29" s="51" t="s">
        <v>67</v>
      </c>
      <c r="D29" s="52">
        <f t="shared" ref="D29:L29" si="50">D155+D281+D407</f>
        <v>9</v>
      </c>
      <c r="E29" s="53">
        <f t="shared" si="50"/>
        <v>1600</v>
      </c>
      <c r="F29" s="52">
        <f t="shared" si="50"/>
        <v>12</v>
      </c>
      <c r="G29" s="53">
        <f t="shared" si="50"/>
        <v>6000</v>
      </c>
      <c r="H29" s="52">
        <f t="shared" si="50"/>
        <v>21</v>
      </c>
      <c r="I29" s="53">
        <f t="shared" si="50"/>
        <v>7600</v>
      </c>
      <c r="J29" s="54">
        <f t="shared" si="50"/>
        <v>6.33</v>
      </c>
      <c r="K29" s="55">
        <f t="shared" si="50"/>
        <v>5440</v>
      </c>
      <c r="L29" s="55">
        <f t="shared" si="50"/>
        <v>1795</v>
      </c>
      <c r="M29" s="56">
        <f t="shared" si="8"/>
        <v>7235</v>
      </c>
      <c r="N29" s="56">
        <f t="shared" si="5"/>
        <v>14835</v>
      </c>
      <c r="O29" s="55">
        <f t="shared" ref="O29:AK29" si="51">O155+O281+O407</f>
        <v>0</v>
      </c>
      <c r="P29" s="55">
        <f t="shared" si="51"/>
        <v>0</v>
      </c>
      <c r="Q29" s="55">
        <f t="shared" si="51"/>
        <v>0</v>
      </c>
      <c r="R29" s="55">
        <f t="shared" si="51"/>
        <v>0</v>
      </c>
      <c r="S29" s="55">
        <f t="shared" si="51"/>
        <v>0</v>
      </c>
      <c r="T29" s="55">
        <f t="shared" si="51"/>
        <v>0</v>
      </c>
      <c r="U29" s="55">
        <f t="shared" si="51"/>
        <v>0</v>
      </c>
      <c r="V29" s="55">
        <f t="shared" si="51"/>
        <v>12281.666666666666</v>
      </c>
      <c r="W29" s="55">
        <f t="shared" si="51"/>
        <v>0</v>
      </c>
      <c r="X29" s="55">
        <f t="shared" si="51"/>
        <v>2553.3333333333335</v>
      </c>
      <c r="Y29" s="55">
        <f t="shared" si="51"/>
        <v>0</v>
      </c>
      <c r="Z29" s="55">
        <f t="shared" si="51"/>
        <v>0</v>
      </c>
      <c r="AA29" s="55">
        <f t="shared" si="51"/>
        <v>0</v>
      </c>
      <c r="AB29" s="55">
        <f t="shared" si="51"/>
        <v>0</v>
      </c>
      <c r="AC29" s="55">
        <f t="shared" si="51"/>
        <v>0</v>
      </c>
      <c r="AD29" s="55">
        <f t="shared" si="51"/>
        <v>0</v>
      </c>
      <c r="AE29" s="55">
        <f t="shared" si="51"/>
        <v>0</v>
      </c>
      <c r="AF29" s="55">
        <f t="shared" si="51"/>
        <v>0</v>
      </c>
      <c r="AG29" s="55">
        <f t="shared" si="51"/>
        <v>0</v>
      </c>
      <c r="AH29" s="55">
        <f t="shared" si="51"/>
        <v>0</v>
      </c>
      <c r="AI29" s="55">
        <f t="shared" si="51"/>
        <v>0</v>
      </c>
      <c r="AJ29" s="55">
        <f t="shared" si="51"/>
        <v>0</v>
      </c>
      <c r="AK29" s="56">
        <f t="shared" si="51"/>
        <v>14835</v>
      </c>
      <c r="AL29" s="78"/>
      <c r="AM29" s="27" t="e">
        <f>AK29-(#REF!-#REF!)</f>
        <v>#REF!</v>
      </c>
    </row>
    <row r="30" spans="1:39" s="28" customFormat="1" x14ac:dyDescent="0.25">
      <c r="A30" s="50" t="s">
        <v>55</v>
      </c>
      <c r="B30" s="50" t="s">
        <v>9</v>
      </c>
      <c r="C30" s="51" t="s">
        <v>68</v>
      </c>
      <c r="D30" s="52">
        <f t="shared" ref="D30:L30" si="52">D156+D282+D408</f>
        <v>224</v>
      </c>
      <c r="E30" s="53">
        <f t="shared" si="52"/>
        <v>40005</v>
      </c>
      <c r="F30" s="52">
        <f t="shared" si="52"/>
        <v>10</v>
      </c>
      <c r="G30" s="53">
        <f t="shared" si="52"/>
        <v>6666</v>
      </c>
      <c r="H30" s="52">
        <f t="shared" si="52"/>
        <v>234</v>
      </c>
      <c r="I30" s="53">
        <f t="shared" si="52"/>
        <v>46671</v>
      </c>
      <c r="J30" s="54">
        <f t="shared" si="52"/>
        <v>168.67</v>
      </c>
      <c r="K30" s="55">
        <f t="shared" si="52"/>
        <v>137560</v>
      </c>
      <c r="L30" s="55">
        <f t="shared" si="52"/>
        <v>45396</v>
      </c>
      <c r="M30" s="56">
        <f t="shared" si="8"/>
        <v>182956</v>
      </c>
      <c r="N30" s="56">
        <f t="shared" si="5"/>
        <v>229627</v>
      </c>
      <c r="O30" s="55">
        <f t="shared" ref="O30:AK30" si="53">O156+O282+O408</f>
        <v>0</v>
      </c>
      <c r="P30" s="55">
        <f t="shared" si="53"/>
        <v>0</v>
      </c>
      <c r="Q30" s="55">
        <f t="shared" si="53"/>
        <v>0</v>
      </c>
      <c r="R30" s="55">
        <f t="shared" si="53"/>
        <v>0</v>
      </c>
      <c r="S30" s="55">
        <f t="shared" si="53"/>
        <v>0</v>
      </c>
      <c r="T30" s="55">
        <f t="shared" si="53"/>
        <v>0</v>
      </c>
      <c r="U30" s="55">
        <f t="shared" si="53"/>
        <v>0</v>
      </c>
      <c r="V30" s="55">
        <f t="shared" si="53"/>
        <v>0</v>
      </c>
      <c r="W30" s="55">
        <f t="shared" si="53"/>
        <v>0</v>
      </c>
      <c r="X30" s="55">
        <f t="shared" si="53"/>
        <v>221439.32636625119</v>
      </c>
      <c r="Y30" s="55">
        <f t="shared" si="53"/>
        <v>0</v>
      </c>
      <c r="Z30" s="55">
        <f t="shared" si="53"/>
        <v>4746.4774688398848</v>
      </c>
      <c r="AA30" s="55">
        <f t="shared" si="53"/>
        <v>0</v>
      </c>
      <c r="AB30" s="55">
        <f t="shared" si="53"/>
        <v>3441.1961649089167</v>
      </c>
      <c r="AC30" s="55">
        <f t="shared" si="53"/>
        <v>0</v>
      </c>
      <c r="AD30" s="55">
        <f t="shared" si="53"/>
        <v>0</v>
      </c>
      <c r="AE30" s="55">
        <f t="shared" si="53"/>
        <v>0</v>
      </c>
      <c r="AF30" s="55">
        <f t="shared" si="53"/>
        <v>0</v>
      </c>
      <c r="AG30" s="55">
        <f t="shared" si="53"/>
        <v>0</v>
      </c>
      <c r="AH30" s="55">
        <f t="shared" si="53"/>
        <v>0</v>
      </c>
      <c r="AI30" s="55">
        <f t="shared" si="53"/>
        <v>0</v>
      </c>
      <c r="AJ30" s="55">
        <f t="shared" si="53"/>
        <v>0</v>
      </c>
      <c r="AK30" s="56">
        <f t="shared" si="53"/>
        <v>229626.99999999997</v>
      </c>
      <c r="AL30" s="78"/>
      <c r="AM30" s="27" t="e">
        <f>AK30-(#REF!-#REF!)</f>
        <v>#REF!</v>
      </c>
    </row>
    <row r="31" spans="1:39" s="28" customFormat="1" x14ac:dyDescent="0.25">
      <c r="A31" s="50" t="s">
        <v>55</v>
      </c>
      <c r="B31" s="50" t="s">
        <v>10</v>
      </c>
      <c r="C31" s="51" t="s">
        <v>69</v>
      </c>
      <c r="D31" s="52">
        <f t="shared" ref="D31:L31" si="54">D157+D283+D409</f>
        <v>114</v>
      </c>
      <c r="E31" s="53">
        <f t="shared" si="54"/>
        <v>37610</v>
      </c>
      <c r="F31" s="52">
        <f t="shared" si="54"/>
        <v>14</v>
      </c>
      <c r="G31" s="53">
        <f t="shared" si="54"/>
        <v>18749</v>
      </c>
      <c r="H31" s="52">
        <f t="shared" si="54"/>
        <v>128</v>
      </c>
      <c r="I31" s="53">
        <f t="shared" si="54"/>
        <v>56359</v>
      </c>
      <c r="J31" s="54">
        <f t="shared" si="54"/>
        <v>116.67</v>
      </c>
      <c r="K31" s="55">
        <f t="shared" si="54"/>
        <v>94872</v>
      </c>
      <c r="L31" s="55">
        <f t="shared" si="54"/>
        <v>31307</v>
      </c>
      <c r="M31" s="56">
        <f t="shared" si="8"/>
        <v>126179</v>
      </c>
      <c r="N31" s="56">
        <f t="shared" si="5"/>
        <v>182538</v>
      </c>
      <c r="O31" s="55">
        <f t="shared" ref="O31:AK31" si="55">O157+O283+O409</f>
        <v>0</v>
      </c>
      <c r="P31" s="55">
        <f t="shared" si="55"/>
        <v>0</v>
      </c>
      <c r="Q31" s="55">
        <f t="shared" si="55"/>
        <v>0</v>
      </c>
      <c r="R31" s="55">
        <f t="shared" si="55"/>
        <v>1573.6169491525425</v>
      </c>
      <c r="S31" s="55">
        <f t="shared" si="55"/>
        <v>0</v>
      </c>
      <c r="T31" s="55">
        <f t="shared" si="55"/>
        <v>0</v>
      </c>
      <c r="U31" s="55">
        <f t="shared" si="55"/>
        <v>0</v>
      </c>
      <c r="V31" s="55">
        <f t="shared" si="55"/>
        <v>0</v>
      </c>
      <c r="W31" s="55">
        <f t="shared" si="55"/>
        <v>0</v>
      </c>
      <c r="X31" s="55">
        <f t="shared" si="55"/>
        <v>0</v>
      </c>
      <c r="Y31" s="55">
        <f t="shared" si="55"/>
        <v>175841.3700897308</v>
      </c>
      <c r="Z31" s="55">
        <f t="shared" si="55"/>
        <v>509.55882352941177</v>
      </c>
      <c r="AA31" s="55">
        <f t="shared" si="55"/>
        <v>0</v>
      </c>
      <c r="AB31" s="55">
        <f t="shared" si="55"/>
        <v>4613.4541375872386</v>
      </c>
      <c r="AC31" s="55">
        <f t="shared" si="55"/>
        <v>0</v>
      </c>
      <c r="AD31" s="55">
        <f t="shared" si="55"/>
        <v>0</v>
      </c>
      <c r="AE31" s="55">
        <f t="shared" si="55"/>
        <v>0</v>
      </c>
      <c r="AF31" s="55">
        <f t="shared" si="55"/>
        <v>0</v>
      </c>
      <c r="AG31" s="55">
        <f t="shared" si="55"/>
        <v>0</v>
      </c>
      <c r="AH31" s="55">
        <f t="shared" si="55"/>
        <v>0</v>
      </c>
      <c r="AI31" s="55">
        <f t="shared" si="55"/>
        <v>0</v>
      </c>
      <c r="AJ31" s="55">
        <f t="shared" si="55"/>
        <v>0</v>
      </c>
      <c r="AK31" s="56">
        <f t="shared" si="55"/>
        <v>182538</v>
      </c>
      <c r="AL31" s="78"/>
      <c r="AM31" s="27" t="e">
        <f>AK31-(#REF!-#REF!)</f>
        <v>#REF!</v>
      </c>
    </row>
    <row r="32" spans="1:39" s="28" customFormat="1" x14ac:dyDescent="0.25">
      <c r="A32" s="50" t="s">
        <v>55</v>
      </c>
      <c r="B32" s="50" t="s">
        <v>10</v>
      </c>
      <c r="C32" s="51" t="s">
        <v>70</v>
      </c>
      <c r="D32" s="52">
        <f t="shared" ref="D32:L32" si="56">D158+D284+D410</f>
        <v>134</v>
      </c>
      <c r="E32" s="53">
        <f t="shared" si="56"/>
        <v>45680</v>
      </c>
      <c r="F32" s="52">
        <f t="shared" si="56"/>
        <v>3</v>
      </c>
      <c r="G32" s="53">
        <f t="shared" si="56"/>
        <v>4500</v>
      </c>
      <c r="H32" s="52">
        <f t="shared" si="56"/>
        <v>137</v>
      </c>
      <c r="I32" s="53">
        <f t="shared" si="56"/>
        <v>50180</v>
      </c>
      <c r="J32" s="54">
        <f t="shared" si="56"/>
        <v>135.33000000000001</v>
      </c>
      <c r="K32" s="55">
        <f t="shared" si="56"/>
        <v>106838</v>
      </c>
      <c r="L32" s="55">
        <f t="shared" si="56"/>
        <v>35256</v>
      </c>
      <c r="M32" s="56">
        <f t="shared" si="8"/>
        <v>142094</v>
      </c>
      <c r="N32" s="56">
        <f t="shared" si="5"/>
        <v>192274</v>
      </c>
      <c r="O32" s="55">
        <f t="shared" ref="O32:AK32" si="57">O158+O284+O410</f>
        <v>0</v>
      </c>
      <c r="P32" s="55">
        <f t="shared" si="57"/>
        <v>0</v>
      </c>
      <c r="Q32" s="55">
        <f t="shared" si="57"/>
        <v>0</v>
      </c>
      <c r="R32" s="55">
        <f t="shared" si="57"/>
        <v>0</v>
      </c>
      <c r="S32" s="55">
        <f t="shared" si="57"/>
        <v>0</v>
      </c>
      <c r="T32" s="55">
        <f t="shared" si="57"/>
        <v>0</v>
      </c>
      <c r="U32" s="55">
        <f t="shared" si="57"/>
        <v>0</v>
      </c>
      <c r="V32" s="55">
        <f t="shared" si="57"/>
        <v>0</v>
      </c>
      <c r="W32" s="55">
        <f t="shared" si="57"/>
        <v>0</v>
      </c>
      <c r="X32" s="55">
        <f t="shared" si="57"/>
        <v>0</v>
      </c>
      <c r="Y32" s="55">
        <f t="shared" si="57"/>
        <v>187924.18879015575</v>
      </c>
      <c r="Z32" s="55">
        <f t="shared" si="57"/>
        <v>1658.338081671415</v>
      </c>
      <c r="AA32" s="55">
        <f t="shared" si="57"/>
        <v>0</v>
      </c>
      <c r="AB32" s="55">
        <f t="shared" si="57"/>
        <v>2691.4731281728446</v>
      </c>
      <c r="AC32" s="55">
        <f t="shared" si="57"/>
        <v>0</v>
      </c>
      <c r="AD32" s="55">
        <f t="shared" si="57"/>
        <v>0</v>
      </c>
      <c r="AE32" s="55">
        <f t="shared" si="57"/>
        <v>0</v>
      </c>
      <c r="AF32" s="55">
        <f t="shared" si="57"/>
        <v>0</v>
      </c>
      <c r="AG32" s="55">
        <f t="shared" si="57"/>
        <v>0</v>
      </c>
      <c r="AH32" s="55">
        <f t="shared" si="57"/>
        <v>0</v>
      </c>
      <c r="AI32" s="55">
        <f t="shared" si="57"/>
        <v>0</v>
      </c>
      <c r="AJ32" s="55">
        <f t="shared" si="57"/>
        <v>0</v>
      </c>
      <c r="AK32" s="56">
        <f t="shared" si="57"/>
        <v>192274</v>
      </c>
      <c r="AL32" s="78"/>
      <c r="AM32" s="27" t="e">
        <f>AK32-(#REF!-#REF!)</f>
        <v>#REF!</v>
      </c>
    </row>
    <row r="33" spans="1:39" s="28" customFormat="1" x14ac:dyDescent="0.25">
      <c r="A33" s="50" t="s">
        <v>55</v>
      </c>
      <c r="B33" s="50" t="s">
        <v>10</v>
      </c>
      <c r="C33" s="51" t="s">
        <v>71</v>
      </c>
      <c r="D33" s="52">
        <f t="shared" ref="D33:L33" si="58">D159+D285+D411</f>
        <v>144</v>
      </c>
      <c r="E33" s="53">
        <f t="shared" si="58"/>
        <v>53170</v>
      </c>
      <c r="F33" s="52">
        <f t="shared" si="58"/>
        <v>3</v>
      </c>
      <c r="G33" s="53">
        <f t="shared" si="58"/>
        <v>4456</v>
      </c>
      <c r="H33" s="52">
        <f t="shared" si="58"/>
        <v>147</v>
      </c>
      <c r="I33" s="53">
        <f t="shared" si="58"/>
        <v>57626</v>
      </c>
      <c r="J33" s="54">
        <f t="shared" si="58"/>
        <v>135</v>
      </c>
      <c r="K33" s="55">
        <f t="shared" si="58"/>
        <v>110152</v>
      </c>
      <c r="L33" s="55">
        <f t="shared" si="58"/>
        <v>36351</v>
      </c>
      <c r="M33" s="56">
        <f t="shared" si="8"/>
        <v>146503</v>
      </c>
      <c r="N33" s="56">
        <f t="shared" si="5"/>
        <v>204129</v>
      </c>
      <c r="O33" s="55">
        <f t="shared" ref="O33:AK33" si="59">O159+O285+O411</f>
        <v>0</v>
      </c>
      <c r="P33" s="55">
        <f t="shared" si="59"/>
        <v>7073.6675461741424</v>
      </c>
      <c r="Q33" s="55">
        <f t="shared" si="59"/>
        <v>0</v>
      </c>
      <c r="R33" s="55">
        <f t="shared" si="59"/>
        <v>0</v>
      </c>
      <c r="S33" s="55">
        <f t="shared" si="59"/>
        <v>5305.2506596306066</v>
      </c>
      <c r="T33" s="55">
        <f t="shared" si="59"/>
        <v>0</v>
      </c>
      <c r="U33" s="55">
        <f t="shared" si="59"/>
        <v>0</v>
      </c>
      <c r="V33" s="55">
        <f t="shared" si="59"/>
        <v>0</v>
      </c>
      <c r="W33" s="55">
        <f t="shared" si="59"/>
        <v>0</v>
      </c>
      <c r="X33" s="55">
        <f t="shared" si="59"/>
        <v>0</v>
      </c>
      <c r="Y33" s="55">
        <f t="shared" si="59"/>
        <v>178486.95514511873</v>
      </c>
      <c r="Z33" s="55">
        <f t="shared" si="59"/>
        <v>0</v>
      </c>
      <c r="AA33" s="55">
        <f t="shared" si="59"/>
        <v>5305.2506596306066</v>
      </c>
      <c r="AB33" s="55">
        <f t="shared" si="59"/>
        <v>7957.8759894459099</v>
      </c>
      <c r="AC33" s="55">
        <f t="shared" si="59"/>
        <v>0</v>
      </c>
      <c r="AD33" s="55">
        <f t="shared" si="59"/>
        <v>0</v>
      </c>
      <c r="AE33" s="55">
        <f t="shared" si="59"/>
        <v>0</v>
      </c>
      <c r="AF33" s="55">
        <f t="shared" si="59"/>
        <v>0</v>
      </c>
      <c r="AG33" s="55">
        <f t="shared" si="59"/>
        <v>0</v>
      </c>
      <c r="AH33" s="55">
        <f t="shared" si="59"/>
        <v>0</v>
      </c>
      <c r="AI33" s="55">
        <f t="shared" si="59"/>
        <v>0</v>
      </c>
      <c r="AJ33" s="55">
        <f t="shared" si="59"/>
        <v>0</v>
      </c>
      <c r="AK33" s="56">
        <f t="shared" si="59"/>
        <v>204129</v>
      </c>
      <c r="AL33" s="78"/>
      <c r="AM33" s="27" t="e">
        <f>AK33-(#REF!-#REF!)</f>
        <v>#REF!</v>
      </c>
    </row>
    <row r="34" spans="1:39" s="28" customFormat="1" x14ac:dyDescent="0.25">
      <c r="A34" s="50" t="s">
        <v>55</v>
      </c>
      <c r="B34" s="50" t="s">
        <v>14</v>
      </c>
      <c r="C34" s="51" t="s">
        <v>72</v>
      </c>
      <c r="D34" s="52">
        <f t="shared" ref="D34:L34" si="60">D160+D286+D412</f>
        <v>12</v>
      </c>
      <c r="E34" s="53">
        <f t="shared" si="60"/>
        <v>4400</v>
      </c>
      <c r="F34" s="52">
        <f t="shared" si="60"/>
        <v>0</v>
      </c>
      <c r="G34" s="53">
        <f t="shared" si="60"/>
        <v>0</v>
      </c>
      <c r="H34" s="52">
        <f t="shared" si="60"/>
        <v>12</v>
      </c>
      <c r="I34" s="53">
        <f t="shared" si="60"/>
        <v>4400</v>
      </c>
      <c r="J34" s="54">
        <f t="shared" si="60"/>
        <v>12</v>
      </c>
      <c r="K34" s="55">
        <f t="shared" si="60"/>
        <v>10395</v>
      </c>
      <c r="L34" s="55">
        <f t="shared" si="60"/>
        <v>3430</v>
      </c>
      <c r="M34" s="56">
        <f t="shared" si="8"/>
        <v>13825</v>
      </c>
      <c r="N34" s="56">
        <f t="shared" si="5"/>
        <v>18225</v>
      </c>
      <c r="O34" s="55">
        <f t="shared" ref="O34:AK34" si="61">O160+O286+O412</f>
        <v>0</v>
      </c>
      <c r="P34" s="55">
        <f t="shared" si="61"/>
        <v>1458</v>
      </c>
      <c r="Q34" s="55">
        <f t="shared" si="61"/>
        <v>0</v>
      </c>
      <c r="R34" s="55">
        <f t="shared" si="61"/>
        <v>0</v>
      </c>
      <c r="S34" s="55">
        <f t="shared" si="61"/>
        <v>0</v>
      </c>
      <c r="T34" s="55">
        <f t="shared" si="61"/>
        <v>0</v>
      </c>
      <c r="U34" s="55">
        <f t="shared" si="61"/>
        <v>0</v>
      </c>
      <c r="V34" s="55">
        <f t="shared" si="61"/>
        <v>1458</v>
      </c>
      <c r="W34" s="55">
        <f t="shared" si="61"/>
        <v>4860</v>
      </c>
      <c r="X34" s="55">
        <f t="shared" si="61"/>
        <v>0</v>
      </c>
      <c r="Y34" s="55">
        <f t="shared" si="61"/>
        <v>0</v>
      </c>
      <c r="Z34" s="55">
        <f t="shared" si="61"/>
        <v>972</v>
      </c>
      <c r="AA34" s="55">
        <f t="shared" si="61"/>
        <v>0</v>
      </c>
      <c r="AB34" s="55">
        <f t="shared" si="61"/>
        <v>972</v>
      </c>
      <c r="AC34" s="55">
        <f t="shared" si="61"/>
        <v>8505</v>
      </c>
      <c r="AD34" s="55">
        <f t="shared" si="61"/>
        <v>0</v>
      </c>
      <c r="AE34" s="55">
        <f t="shared" si="61"/>
        <v>0</v>
      </c>
      <c r="AF34" s="55">
        <f t="shared" si="61"/>
        <v>0</v>
      </c>
      <c r="AG34" s="55">
        <f t="shared" si="61"/>
        <v>0</v>
      </c>
      <c r="AH34" s="55">
        <f t="shared" si="61"/>
        <v>0</v>
      </c>
      <c r="AI34" s="55">
        <f t="shared" si="61"/>
        <v>0</v>
      </c>
      <c r="AJ34" s="55">
        <f t="shared" si="61"/>
        <v>0</v>
      </c>
      <c r="AK34" s="56">
        <f t="shared" si="61"/>
        <v>18225</v>
      </c>
      <c r="AL34" s="78"/>
      <c r="AM34" s="27" t="e">
        <f>AK34-(#REF!-#REF!)</f>
        <v>#REF!</v>
      </c>
    </row>
    <row r="35" spans="1:39" s="28" customFormat="1" x14ac:dyDescent="0.25">
      <c r="A35" s="50" t="s">
        <v>55</v>
      </c>
      <c r="B35" s="50" t="s">
        <v>73</v>
      </c>
      <c r="C35" s="51" t="s">
        <v>74</v>
      </c>
      <c r="D35" s="52">
        <f t="shared" ref="D35:L35" si="62">D161+D287+D413</f>
        <v>20</v>
      </c>
      <c r="E35" s="53">
        <f t="shared" si="62"/>
        <v>4080</v>
      </c>
      <c r="F35" s="52">
        <f t="shared" si="62"/>
        <v>11</v>
      </c>
      <c r="G35" s="53">
        <f t="shared" si="62"/>
        <v>6200</v>
      </c>
      <c r="H35" s="52">
        <f t="shared" si="62"/>
        <v>31</v>
      </c>
      <c r="I35" s="53">
        <f t="shared" si="62"/>
        <v>10280</v>
      </c>
      <c r="J35" s="54">
        <f t="shared" si="62"/>
        <v>15.33</v>
      </c>
      <c r="K35" s="55">
        <f t="shared" si="62"/>
        <v>12635</v>
      </c>
      <c r="L35" s="55">
        <f t="shared" si="62"/>
        <v>4170</v>
      </c>
      <c r="M35" s="56">
        <f t="shared" si="8"/>
        <v>16805</v>
      </c>
      <c r="N35" s="56">
        <f t="shared" si="5"/>
        <v>27085</v>
      </c>
      <c r="O35" s="55">
        <f t="shared" ref="O35:AK35" si="63">O161+O287+O413</f>
        <v>0</v>
      </c>
      <c r="P35" s="55">
        <f t="shared" si="63"/>
        <v>0</v>
      </c>
      <c r="Q35" s="55">
        <f t="shared" si="63"/>
        <v>0</v>
      </c>
      <c r="R35" s="55">
        <f t="shared" si="63"/>
        <v>0</v>
      </c>
      <c r="S35" s="55">
        <f t="shared" si="63"/>
        <v>0</v>
      </c>
      <c r="T35" s="55">
        <f t="shared" si="63"/>
        <v>0</v>
      </c>
      <c r="U35" s="55">
        <f t="shared" si="63"/>
        <v>0</v>
      </c>
      <c r="V35" s="55">
        <f t="shared" si="63"/>
        <v>459.84375</v>
      </c>
      <c r="W35" s="55">
        <f t="shared" si="63"/>
        <v>0</v>
      </c>
      <c r="X35" s="55">
        <f t="shared" si="63"/>
        <v>3188.25</v>
      </c>
      <c r="Y35" s="55">
        <f t="shared" si="63"/>
        <v>0</v>
      </c>
      <c r="Z35" s="55">
        <f t="shared" si="63"/>
        <v>1962.9727564102564</v>
      </c>
      <c r="AA35" s="55">
        <f t="shared" si="63"/>
        <v>0</v>
      </c>
      <c r="AB35" s="55">
        <f t="shared" si="63"/>
        <v>1631.6907051282051</v>
      </c>
      <c r="AC35" s="55">
        <f t="shared" si="63"/>
        <v>19842.242788461539</v>
      </c>
      <c r="AD35" s="55">
        <f t="shared" si="63"/>
        <v>0</v>
      </c>
      <c r="AE35" s="55">
        <f t="shared" si="63"/>
        <v>0</v>
      </c>
      <c r="AF35" s="55">
        <f t="shared" si="63"/>
        <v>0</v>
      </c>
      <c r="AG35" s="55">
        <f t="shared" si="63"/>
        <v>0</v>
      </c>
      <c r="AH35" s="55">
        <f t="shared" si="63"/>
        <v>0</v>
      </c>
      <c r="AI35" s="55">
        <f t="shared" si="63"/>
        <v>0</v>
      </c>
      <c r="AJ35" s="55">
        <f t="shared" si="63"/>
        <v>0</v>
      </c>
      <c r="AK35" s="56">
        <f t="shared" si="63"/>
        <v>27085</v>
      </c>
      <c r="AL35" s="78"/>
      <c r="AM35" s="27" t="e">
        <f>AK35-(#REF!-#REF!)</f>
        <v>#REF!</v>
      </c>
    </row>
    <row r="36" spans="1:39" s="28" customFormat="1" x14ac:dyDescent="0.25">
      <c r="A36" s="50" t="s">
        <v>55</v>
      </c>
      <c r="B36" s="50" t="s">
        <v>17</v>
      </c>
      <c r="C36" s="51" t="s">
        <v>75</v>
      </c>
      <c r="D36" s="52">
        <f t="shared" ref="D36:L36" si="64">D162+D288+D414</f>
        <v>1</v>
      </c>
      <c r="E36" s="53">
        <f t="shared" si="64"/>
        <v>0</v>
      </c>
      <c r="F36" s="52">
        <f t="shared" si="64"/>
        <v>0</v>
      </c>
      <c r="G36" s="53">
        <f t="shared" si="64"/>
        <v>0</v>
      </c>
      <c r="H36" s="52">
        <f t="shared" si="64"/>
        <v>1</v>
      </c>
      <c r="I36" s="53">
        <f t="shared" si="64"/>
        <v>0</v>
      </c>
      <c r="J36" s="54">
        <f t="shared" si="64"/>
        <v>0</v>
      </c>
      <c r="K36" s="55">
        <f t="shared" si="64"/>
        <v>0</v>
      </c>
      <c r="L36" s="55">
        <f t="shared" si="64"/>
        <v>0</v>
      </c>
      <c r="M36" s="56">
        <f t="shared" si="8"/>
        <v>0</v>
      </c>
      <c r="N36" s="56">
        <f t="shared" si="5"/>
        <v>0</v>
      </c>
      <c r="O36" s="55">
        <f t="shared" ref="O36:AK36" si="65">O162+O288+O414</f>
        <v>0</v>
      </c>
      <c r="P36" s="55">
        <f t="shared" si="65"/>
        <v>0</v>
      </c>
      <c r="Q36" s="55">
        <f t="shared" si="65"/>
        <v>0</v>
      </c>
      <c r="R36" s="55">
        <f t="shared" si="65"/>
        <v>0</v>
      </c>
      <c r="S36" s="55">
        <f t="shared" si="65"/>
        <v>0</v>
      </c>
      <c r="T36" s="55">
        <f t="shared" si="65"/>
        <v>0</v>
      </c>
      <c r="U36" s="55">
        <f t="shared" si="65"/>
        <v>0</v>
      </c>
      <c r="V36" s="55">
        <f t="shared" si="65"/>
        <v>0</v>
      </c>
      <c r="W36" s="55">
        <f t="shared" si="65"/>
        <v>0</v>
      </c>
      <c r="X36" s="55">
        <f t="shared" si="65"/>
        <v>0</v>
      </c>
      <c r="Y36" s="55">
        <f t="shared" si="65"/>
        <v>0</v>
      </c>
      <c r="Z36" s="55">
        <f t="shared" si="65"/>
        <v>0</v>
      </c>
      <c r="AA36" s="55">
        <f t="shared" si="65"/>
        <v>0</v>
      </c>
      <c r="AB36" s="55">
        <f t="shared" si="65"/>
        <v>0</v>
      </c>
      <c r="AC36" s="55">
        <f t="shared" si="65"/>
        <v>0</v>
      </c>
      <c r="AD36" s="55">
        <f t="shared" si="65"/>
        <v>0</v>
      </c>
      <c r="AE36" s="55">
        <f t="shared" si="65"/>
        <v>0</v>
      </c>
      <c r="AF36" s="55">
        <f t="shared" si="65"/>
        <v>0</v>
      </c>
      <c r="AG36" s="55">
        <f t="shared" si="65"/>
        <v>0</v>
      </c>
      <c r="AH36" s="55">
        <f t="shared" si="65"/>
        <v>0</v>
      </c>
      <c r="AI36" s="55">
        <f t="shared" si="65"/>
        <v>0</v>
      </c>
      <c r="AJ36" s="55">
        <f t="shared" si="65"/>
        <v>0</v>
      </c>
      <c r="AK36" s="56">
        <f t="shared" si="65"/>
        <v>0</v>
      </c>
      <c r="AL36" s="78"/>
      <c r="AM36" s="27" t="e">
        <f>AK36-(#REF!-#REF!)</f>
        <v>#REF!</v>
      </c>
    </row>
    <row r="37" spans="1:39" s="28" customFormat="1" x14ac:dyDescent="0.25">
      <c r="A37" s="50" t="s">
        <v>55</v>
      </c>
      <c r="B37" s="50" t="s">
        <v>76</v>
      </c>
      <c r="C37" s="51" t="s">
        <v>75</v>
      </c>
      <c r="D37" s="52">
        <f t="shared" ref="D37:L37" si="66">D163+D289+D415</f>
        <v>0</v>
      </c>
      <c r="E37" s="53">
        <f t="shared" si="66"/>
        <v>0</v>
      </c>
      <c r="F37" s="52">
        <f t="shared" si="66"/>
        <v>0</v>
      </c>
      <c r="G37" s="53">
        <f t="shared" si="66"/>
        <v>0</v>
      </c>
      <c r="H37" s="52">
        <f t="shared" si="66"/>
        <v>0</v>
      </c>
      <c r="I37" s="53">
        <f t="shared" si="66"/>
        <v>0</v>
      </c>
      <c r="J37" s="54">
        <f t="shared" si="66"/>
        <v>0</v>
      </c>
      <c r="K37" s="55">
        <f t="shared" si="66"/>
        <v>0</v>
      </c>
      <c r="L37" s="55">
        <f t="shared" si="66"/>
        <v>0</v>
      </c>
      <c r="M37" s="56">
        <f t="shared" si="8"/>
        <v>0</v>
      </c>
      <c r="N37" s="56">
        <f t="shared" si="5"/>
        <v>0</v>
      </c>
      <c r="O37" s="55">
        <f t="shared" ref="O37:AK37" si="67">O163+O289+O415</f>
        <v>0</v>
      </c>
      <c r="P37" s="55">
        <f t="shared" si="67"/>
        <v>0</v>
      </c>
      <c r="Q37" s="55">
        <f t="shared" si="67"/>
        <v>0</v>
      </c>
      <c r="R37" s="55">
        <f t="shared" si="67"/>
        <v>0</v>
      </c>
      <c r="S37" s="55">
        <f t="shared" si="67"/>
        <v>0</v>
      </c>
      <c r="T37" s="55">
        <f t="shared" si="67"/>
        <v>0</v>
      </c>
      <c r="U37" s="55">
        <f t="shared" si="67"/>
        <v>0</v>
      </c>
      <c r="V37" s="55">
        <f t="shared" si="67"/>
        <v>0</v>
      </c>
      <c r="W37" s="55">
        <f t="shared" si="67"/>
        <v>0</v>
      </c>
      <c r="X37" s="55">
        <f t="shared" si="67"/>
        <v>0</v>
      </c>
      <c r="Y37" s="55">
        <f t="shared" si="67"/>
        <v>0</v>
      </c>
      <c r="Z37" s="55">
        <f t="shared" si="67"/>
        <v>0</v>
      </c>
      <c r="AA37" s="55">
        <f t="shared" si="67"/>
        <v>0</v>
      </c>
      <c r="AB37" s="55">
        <f t="shared" si="67"/>
        <v>0</v>
      </c>
      <c r="AC37" s="55">
        <f t="shared" si="67"/>
        <v>0</v>
      </c>
      <c r="AD37" s="55">
        <f t="shared" si="67"/>
        <v>0</v>
      </c>
      <c r="AE37" s="55">
        <f t="shared" si="67"/>
        <v>0</v>
      </c>
      <c r="AF37" s="55">
        <f t="shared" si="67"/>
        <v>0</v>
      </c>
      <c r="AG37" s="55">
        <f t="shared" si="67"/>
        <v>0</v>
      </c>
      <c r="AH37" s="55">
        <f t="shared" si="67"/>
        <v>0</v>
      </c>
      <c r="AI37" s="55">
        <f t="shared" si="67"/>
        <v>0</v>
      </c>
      <c r="AJ37" s="55">
        <f t="shared" si="67"/>
        <v>0</v>
      </c>
      <c r="AK37" s="56">
        <f t="shared" si="67"/>
        <v>0</v>
      </c>
      <c r="AL37" s="78"/>
      <c r="AM37" s="27" t="e">
        <f>AK37-(#REF!-#REF!)</f>
        <v>#REF!</v>
      </c>
    </row>
    <row r="38" spans="1:39" s="28" customFormat="1" x14ac:dyDescent="0.25">
      <c r="A38" s="50" t="s">
        <v>55</v>
      </c>
      <c r="B38" s="50" t="s">
        <v>11</v>
      </c>
      <c r="C38" s="51" t="s">
        <v>75</v>
      </c>
      <c r="D38" s="52">
        <f t="shared" ref="D38:L38" si="68">D164+D290+D416</f>
        <v>6</v>
      </c>
      <c r="E38" s="53">
        <f t="shared" si="68"/>
        <v>2400</v>
      </c>
      <c r="F38" s="69">
        <f t="shared" si="68"/>
        <v>0</v>
      </c>
      <c r="G38" s="53">
        <f t="shared" si="68"/>
        <v>0</v>
      </c>
      <c r="H38" s="52">
        <f t="shared" si="68"/>
        <v>6</v>
      </c>
      <c r="I38" s="59">
        <f t="shared" si="68"/>
        <v>2400</v>
      </c>
      <c r="J38" s="58">
        <f t="shared" si="68"/>
        <v>6.67</v>
      </c>
      <c r="K38" s="55">
        <f t="shared" si="68"/>
        <v>5775</v>
      </c>
      <c r="L38" s="55">
        <f t="shared" si="68"/>
        <v>1906</v>
      </c>
      <c r="M38" s="56">
        <f t="shared" si="8"/>
        <v>7681</v>
      </c>
      <c r="N38" s="56">
        <f t="shared" si="5"/>
        <v>10081</v>
      </c>
      <c r="O38" s="55">
        <f t="shared" ref="O38:AK38" si="69">O164+O290+O416</f>
        <v>0</v>
      </c>
      <c r="P38" s="55">
        <f t="shared" si="69"/>
        <v>0</v>
      </c>
      <c r="Q38" s="55">
        <f t="shared" si="69"/>
        <v>0</v>
      </c>
      <c r="R38" s="55">
        <f t="shared" si="69"/>
        <v>0</v>
      </c>
      <c r="S38" s="55">
        <f t="shared" si="69"/>
        <v>0</v>
      </c>
      <c r="T38" s="55">
        <f t="shared" si="69"/>
        <v>0</v>
      </c>
      <c r="U38" s="55">
        <f t="shared" si="69"/>
        <v>0</v>
      </c>
      <c r="V38" s="55">
        <f t="shared" si="69"/>
        <v>0</v>
      </c>
      <c r="W38" s="55">
        <f t="shared" si="69"/>
        <v>0</v>
      </c>
      <c r="X38" s="55">
        <f t="shared" si="69"/>
        <v>0</v>
      </c>
      <c r="Y38" s="55">
        <f t="shared" si="69"/>
        <v>0</v>
      </c>
      <c r="Z38" s="55">
        <f t="shared" si="69"/>
        <v>10081</v>
      </c>
      <c r="AA38" s="55">
        <f t="shared" si="69"/>
        <v>0</v>
      </c>
      <c r="AB38" s="55">
        <f t="shared" si="69"/>
        <v>0</v>
      </c>
      <c r="AC38" s="55">
        <f t="shared" si="69"/>
        <v>0</v>
      </c>
      <c r="AD38" s="55">
        <f t="shared" si="69"/>
        <v>0</v>
      </c>
      <c r="AE38" s="55">
        <f t="shared" si="69"/>
        <v>0</v>
      </c>
      <c r="AF38" s="55">
        <f t="shared" si="69"/>
        <v>0</v>
      </c>
      <c r="AG38" s="55">
        <f t="shared" si="69"/>
        <v>0</v>
      </c>
      <c r="AH38" s="55">
        <f t="shared" si="69"/>
        <v>0</v>
      </c>
      <c r="AI38" s="55">
        <f t="shared" si="69"/>
        <v>0</v>
      </c>
      <c r="AJ38" s="55">
        <f t="shared" si="69"/>
        <v>0</v>
      </c>
      <c r="AK38" s="56">
        <f t="shared" si="69"/>
        <v>10081</v>
      </c>
      <c r="AL38" s="78"/>
      <c r="AM38" s="27" t="e">
        <f>AK38-(#REF!-#REF!)</f>
        <v>#REF!</v>
      </c>
    </row>
    <row r="39" spans="1:39" s="28" customFormat="1" x14ac:dyDescent="0.25">
      <c r="A39" s="50" t="s">
        <v>55</v>
      </c>
      <c r="B39" s="50" t="s">
        <v>8</v>
      </c>
      <c r="C39" s="51" t="s">
        <v>75</v>
      </c>
      <c r="D39" s="52">
        <f t="shared" ref="D39:L39" si="70">D165+D291+D417</f>
        <v>3</v>
      </c>
      <c r="E39" s="53">
        <f t="shared" si="70"/>
        <v>0</v>
      </c>
      <c r="F39" s="69">
        <f t="shared" si="70"/>
        <v>5</v>
      </c>
      <c r="G39" s="53">
        <f t="shared" si="70"/>
        <v>9180</v>
      </c>
      <c r="H39" s="52">
        <f t="shared" si="70"/>
        <v>8</v>
      </c>
      <c r="I39" s="59">
        <f t="shared" si="70"/>
        <v>9180</v>
      </c>
      <c r="J39" s="58">
        <f t="shared" si="70"/>
        <v>0</v>
      </c>
      <c r="K39" s="55">
        <f t="shared" si="70"/>
        <v>0</v>
      </c>
      <c r="L39" s="55">
        <f t="shared" si="70"/>
        <v>0</v>
      </c>
      <c r="M39" s="56">
        <f t="shared" si="8"/>
        <v>0</v>
      </c>
      <c r="N39" s="56">
        <f t="shared" ref="N39:N70" si="71">N165+N291+N417</f>
        <v>9180</v>
      </c>
      <c r="O39" s="55">
        <f t="shared" ref="O39:AK39" si="72">O165+O291+O417</f>
        <v>0</v>
      </c>
      <c r="P39" s="55">
        <f t="shared" si="72"/>
        <v>0</v>
      </c>
      <c r="Q39" s="55">
        <f t="shared" si="72"/>
        <v>0</v>
      </c>
      <c r="R39" s="55">
        <f t="shared" si="72"/>
        <v>0</v>
      </c>
      <c r="S39" s="55">
        <f t="shared" si="72"/>
        <v>0</v>
      </c>
      <c r="T39" s="55">
        <f t="shared" si="72"/>
        <v>0</v>
      </c>
      <c r="U39" s="55">
        <f t="shared" si="72"/>
        <v>0</v>
      </c>
      <c r="V39" s="55">
        <f t="shared" si="72"/>
        <v>0</v>
      </c>
      <c r="W39" s="55">
        <f t="shared" si="72"/>
        <v>9180</v>
      </c>
      <c r="X39" s="55">
        <f t="shared" si="72"/>
        <v>0</v>
      </c>
      <c r="Y39" s="55">
        <f t="shared" si="72"/>
        <v>0</v>
      </c>
      <c r="Z39" s="55">
        <f t="shared" si="72"/>
        <v>0</v>
      </c>
      <c r="AA39" s="55">
        <f t="shared" si="72"/>
        <v>0</v>
      </c>
      <c r="AB39" s="55">
        <f t="shared" si="72"/>
        <v>0</v>
      </c>
      <c r="AC39" s="55">
        <f t="shared" si="72"/>
        <v>0</v>
      </c>
      <c r="AD39" s="55">
        <f t="shared" si="72"/>
        <v>0</v>
      </c>
      <c r="AE39" s="55">
        <f t="shared" si="72"/>
        <v>0</v>
      </c>
      <c r="AF39" s="55">
        <f t="shared" si="72"/>
        <v>0</v>
      </c>
      <c r="AG39" s="55">
        <f t="shared" si="72"/>
        <v>0</v>
      </c>
      <c r="AH39" s="55">
        <f t="shared" si="72"/>
        <v>0</v>
      </c>
      <c r="AI39" s="55">
        <f t="shared" si="72"/>
        <v>0</v>
      </c>
      <c r="AJ39" s="55">
        <f t="shared" si="72"/>
        <v>0</v>
      </c>
      <c r="AK39" s="56">
        <f t="shared" si="72"/>
        <v>9180</v>
      </c>
      <c r="AL39" s="78"/>
      <c r="AM39" s="27" t="e">
        <f>AK39-(#REF!-#REF!)</f>
        <v>#REF!</v>
      </c>
    </row>
    <row r="40" spans="1:39" s="28" customFormat="1" x14ac:dyDescent="0.25">
      <c r="A40" s="50" t="s">
        <v>55</v>
      </c>
      <c r="B40" s="50" t="s">
        <v>77</v>
      </c>
      <c r="C40" s="51" t="s">
        <v>75</v>
      </c>
      <c r="D40" s="52">
        <f t="shared" ref="D40:L40" si="73">D166+D292+D418</f>
        <v>7</v>
      </c>
      <c r="E40" s="53">
        <f t="shared" si="73"/>
        <v>1600</v>
      </c>
      <c r="F40" s="69">
        <f t="shared" si="73"/>
        <v>0</v>
      </c>
      <c r="G40" s="53">
        <f t="shared" si="73"/>
        <v>0</v>
      </c>
      <c r="H40" s="52">
        <f t="shared" si="73"/>
        <v>7</v>
      </c>
      <c r="I40" s="59">
        <f t="shared" si="73"/>
        <v>1600</v>
      </c>
      <c r="J40" s="58">
        <f t="shared" si="73"/>
        <v>2.67</v>
      </c>
      <c r="K40" s="55">
        <f t="shared" si="73"/>
        <v>2125</v>
      </c>
      <c r="L40" s="55">
        <f t="shared" si="73"/>
        <v>702</v>
      </c>
      <c r="M40" s="56">
        <f t="shared" si="8"/>
        <v>2827</v>
      </c>
      <c r="N40" s="56">
        <f t="shared" si="71"/>
        <v>4427</v>
      </c>
      <c r="O40" s="55">
        <f t="shared" ref="O40:AK40" si="74">O166+O292+O418</f>
        <v>0</v>
      </c>
      <c r="P40" s="55">
        <f t="shared" si="74"/>
        <v>0</v>
      </c>
      <c r="Q40" s="55">
        <f t="shared" si="74"/>
        <v>0</v>
      </c>
      <c r="R40" s="55">
        <f t="shared" si="74"/>
        <v>0</v>
      </c>
      <c r="S40" s="55">
        <f t="shared" si="74"/>
        <v>0</v>
      </c>
      <c r="T40" s="55">
        <f t="shared" si="74"/>
        <v>0</v>
      </c>
      <c r="U40" s="55">
        <f t="shared" si="74"/>
        <v>0</v>
      </c>
      <c r="V40" s="55">
        <f t="shared" si="74"/>
        <v>0</v>
      </c>
      <c r="W40" s="55">
        <f t="shared" si="74"/>
        <v>0</v>
      </c>
      <c r="X40" s="55">
        <f t="shared" si="74"/>
        <v>0</v>
      </c>
      <c r="Y40" s="55">
        <f t="shared" si="74"/>
        <v>0</v>
      </c>
      <c r="Z40" s="55">
        <f t="shared" si="74"/>
        <v>0</v>
      </c>
      <c r="AA40" s="55">
        <f t="shared" si="74"/>
        <v>4427</v>
      </c>
      <c r="AB40" s="55">
        <f t="shared" si="74"/>
        <v>0</v>
      </c>
      <c r="AC40" s="55">
        <f t="shared" si="74"/>
        <v>0</v>
      </c>
      <c r="AD40" s="55">
        <f t="shared" si="74"/>
        <v>0</v>
      </c>
      <c r="AE40" s="55">
        <f t="shared" si="74"/>
        <v>0</v>
      </c>
      <c r="AF40" s="55">
        <f t="shared" si="74"/>
        <v>0</v>
      </c>
      <c r="AG40" s="55">
        <f t="shared" si="74"/>
        <v>0</v>
      </c>
      <c r="AH40" s="55">
        <f t="shared" si="74"/>
        <v>0</v>
      </c>
      <c r="AI40" s="55">
        <f t="shared" si="74"/>
        <v>0</v>
      </c>
      <c r="AJ40" s="55">
        <f t="shared" si="74"/>
        <v>0</v>
      </c>
      <c r="AK40" s="56">
        <f t="shared" si="74"/>
        <v>4427</v>
      </c>
      <c r="AL40" s="78"/>
      <c r="AM40" s="27" t="e">
        <f>AK40-(#REF!-#REF!)</f>
        <v>#REF!</v>
      </c>
    </row>
    <row r="41" spans="1:39" s="28" customFormat="1" x14ac:dyDescent="0.25">
      <c r="A41" s="50" t="s">
        <v>78</v>
      </c>
      <c r="B41" s="50" t="s">
        <v>3</v>
      </c>
      <c r="C41" s="51" t="s">
        <v>79</v>
      </c>
      <c r="D41" s="52">
        <f t="shared" ref="D41:L41" si="75">D167+D293+D419</f>
        <v>152</v>
      </c>
      <c r="E41" s="53">
        <f t="shared" si="75"/>
        <v>73954</v>
      </c>
      <c r="F41" s="52">
        <f t="shared" si="75"/>
        <v>8</v>
      </c>
      <c r="G41" s="53">
        <f t="shared" si="75"/>
        <v>13364</v>
      </c>
      <c r="H41" s="52">
        <f t="shared" si="75"/>
        <v>160</v>
      </c>
      <c r="I41" s="53">
        <f t="shared" si="75"/>
        <v>87318</v>
      </c>
      <c r="J41" s="54">
        <f t="shared" si="75"/>
        <v>140.32999999999998</v>
      </c>
      <c r="K41" s="55">
        <f t="shared" si="75"/>
        <v>172927</v>
      </c>
      <c r="L41" s="55">
        <f t="shared" si="75"/>
        <v>79546</v>
      </c>
      <c r="M41" s="56">
        <f t="shared" si="8"/>
        <v>252473</v>
      </c>
      <c r="N41" s="56">
        <f t="shared" si="71"/>
        <v>339791</v>
      </c>
      <c r="O41" s="55">
        <f t="shared" ref="O41:AK41" si="76">O167+O293+O419</f>
        <v>0</v>
      </c>
      <c r="P41" s="55">
        <f t="shared" si="76"/>
        <v>839.23282442748098</v>
      </c>
      <c r="Q41" s="55">
        <f t="shared" si="76"/>
        <v>3325.1602965893971</v>
      </c>
      <c r="R41" s="55">
        <f t="shared" si="76"/>
        <v>314378.63079522375</v>
      </c>
      <c r="S41" s="55">
        <f t="shared" si="76"/>
        <v>0</v>
      </c>
      <c r="T41" s="55">
        <f t="shared" si="76"/>
        <v>0</v>
      </c>
      <c r="U41" s="55">
        <f t="shared" si="76"/>
        <v>0</v>
      </c>
      <c r="V41" s="55">
        <f t="shared" si="76"/>
        <v>0</v>
      </c>
      <c r="W41" s="55">
        <f t="shared" si="76"/>
        <v>15932.834862385322</v>
      </c>
      <c r="X41" s="55">
        <f t="shared" si="76"/>
        <v>0</v>
      </c>
      <c r="Y41" s="55">
        <f t="shared" si="76"/>
        <v>0</v>
      </c>
      <c r="Z41" s="55">
        <f t="shared" si="76"/>
        <v>0</v>
      </c>
      <c r="AA41" s="55">
        <f t="shared" si="76"/>
        <v>0</v>
      </c>
      <c r="AB41" s="55">
        <f t="shared" si="76"/>
        <v>0</v>
      </c>
      <c r="AC41" s="55">
        <f t="shared" si="76"/>
        <v>5315.1412213740459</v>
      </c>
      <c r="AD41" s="55">
        <f t="shared" si="76"/>
        <v>0</v>
      </c>
      <c r="AE41" s="55">
        <f t="shared" si="76"/>
        <v>0</v>
      </c>
      <c r="AF41" s="55">
        <f t="shared" si="76"/>
        <v>0</v>
      </c>
      <c r="AG41" s="55">
        <f t="shared" si="76"/>
        <v>0</v>
      </c>
      <c r="AH41" s="55">
        <f t="shared" si="76"/>
        <v>0</v>
      </c>
      <c r="AI41" s="55">
        <f t="shared" si="76"/>
        <v>0</v>
      </c>
      <c r="AJ41" s="55">
        <f t="shared" si="76"/>
        <v>0</v>
      </c>
      <c r="AK41" s="56">
        <f t="shared" si="76"/>
        <v>339791</v>
      </c>
      <c r="AL41" s="78">
        <f>SUM(AK41:AK44)</f>
        <v>1573511</v>
      </c>
      <c r="AM41" s="27" t="e">
        <f>AK41-(#REF!-#REF!)</f>
        <v>#REF!</v>
      </c>
    </row>
    <row r="42" spans="1:39" s="28" customFormat="1" x14ac:dyDescent="0.25">
      <c r="A42" s="50" t="s">
        <v>78</v>
      </c>
      <c r="B42" s="50" t="s">
        <v>3</v>
      </c>
      <c r="C42" s="51" t="s">
        <v>80</v>
      </c>
      <c r="D42" s="52">
        <f t="shared" ref="D42:L42" si="77">D168+D294+D420</f>
        <v>74</v>
      </c>
      <c r="E42" s="53">
        <f t="shared" si="77"/>
        <v>34650</v>
      </c>
      <c r="F42" s="52">
        <f t="shared" si="77"/>
        <v>2</v>
      </c>
      <c r="G42" s="53">
        <f t="shared" si="77"/>
        <v>3200</v>
      </c>
      <c r="H42" s="52">
        <f t="shared" si="77"/>
        <v>76</v>
      </c>
      <c r="I42" s="53">
        <f t="shared" si="77"/>
        <v>37850</v>
      </c>
      <c r="J42" s="54">
        <f t="shared" si="77"/>
        <v>75.67</v>
      </c>
      <c r="K42" s="55">
        <f t="shared" si="77"/>
        <v>90252</v>
      </c>
      <c r="L42" s="55">
        <f t="shared" si="77"/>
        <v>41516</v>
      </c>
      <c r="M42" s="56">
        <f t="shared" si="8"/>
        <v>131768</v>
      </c>
      <c r="N42" s="56">
        <f t="shared" si="71"/>
        <v>169618</v>
      </c>
      <c r="O42" s="55">
        <f t="shared" ref="O42:AK42" si="78">O168+O294+O420</f>
        <v>0</v>
      </c>
      <c r="P42" s="55">
        <f t="shared" si="78"/>
        <v>0</v>
      </c>
      <c r="Q42" s="55">
        <f t="shared" si="78"/>
        <v>0</v>
      </c>
      <c r="R42" s="55">
        <f t="shared" si="78"/>
        <v>148651.24210526317</v>
      </c>
      <c r="S42" s="55">
        <f t="shared" si="78"/>
        <v>0</v>
      </c>
      <c r="T42" s="55">
        <f t="shared" si="78"/>
        <v>0</v>
      </c>
      <c r="U42" s="55">
        <f t="shared" si="78"/>
        <v>0</v>
      </c>
      <c r="V42" s="55">
        <f t="shared" si="78"/>
        <v>0</v>
      </c>
      <c r="W42" s="55">
        <f t="shared" si="78"/>
        <v>4887.1894736842105</v>
      </c>
      <c r="X42" s="55">
        <f t="shared" si="78"/>
        <v>0</v>
      </c>
      <c r="Y42" s="55">
        <f t="shared" si="78"/>
        <v>0</v>
      </c>
      <c r="Z42" s="55">
        <f t="shared" si="78"/>
        <v>0</v>
      </c>
      <c r="AA42" s="55">
        <f t="shared" si="78"/>
        <v>0</v>
      </c>
      <c r="AB42" s="55">
        <f t="shared" si="78"/>
        <v>8145.3157894736851</v>
      </c>
      <c r="AC42" s="55">
        <f t="shared" si="78"/>
        <v>0</v>
      </c>
      <c r="AD42" s="55">
        <f t="shared" si="78"/>
        <v>4676.1263157894737</v>
      </c>
      <c r="AE42" s="55">
        <f t="shared" si="78"/>
        <v>0</v>
      </c>
      <c r="AF42" s="55">
        <f t="shared" si="78"/>
        <v>0</v>
      </c>
      <c r="AG42" s="55">
        <f t="shared" si="78"/>
        <v>0</v>
      </c>
      <c r="AH42" s="55">
        <f t="shared" si="78"/>
        <v>3258.1263157894737</v>
      </c>
      <c r="AI42" s="55">
        <f t="shared" si="78"/>
        <v>0</v>
      </c>
      <c r="AJ42" s="55">
        <f t="shared" si="78"/>
        <v>0</v>
      </c>
      <c r="AK42" s="56">
        <f t="shared" si="78"/>
        <v>169618</v>
      </c>
      <c r="AL42" s="78"/>
      <c r="AM42" s="27" t="e">
        <f>AK42-(#REF!-#REF!)</f>
        <v>#REF!</v>
      </c>
    </row>
    <row r="43" spans="1:39" s="28" customFormat="1" x14ac:dyDescent="0.25">
      <c r="A43" s="50" t="s">
        <v>78</v>
      </c>
      <c r="B43" s="50" t="s">
        <v>3</v>
      </c>
      <c r="C43" s="51" t="s">
        <v>81</v>
      </c>
      <c r="D43" s="52">
        <f t="shared" ref="D43:L43" si="79">D169+D295+D421</f>
        <v>510</v>
      </c>
      <c r="E43" s="53">
        <f t="shared" si="79"/>
        <v>183655</v>
      </c>
      <c r="F43" s="52">
        <f t="shared" si="79"/>
        <v>39</v>
      </c>
      <c r="G43" s="53">
        <f t="shared" si="79"/>
        <v>49009</v>
      </c>
      <c r="H43" s="52">
        <f t="shared" si="79"/>
        <v>549</v>
      </c>
      <c r="I43" s="53">
        <f t="shared" si="79"/>
        <v>232664</v>
      </c>
      <c r="J43" s="54">
        <f t="shared" si="79"/>
        <v>406.01000000000005</v>
      </c>
      <c r="K43" s="55">
        <f t="shared" si="79"/>
        <v>492215</v>
      </c>
      <c r="L43" s="55">
        <f t="shared" si="79"/>
        <v>226419</v>
      </c>
      <c r="M43" s="56">
        <f t="shared" si="8"/>
        <v>718634</v>
      </c>
      <c r="N43" s="56">
        <f t="shared" si="71"/>
        <v>951298</v>
      </c>
      <c r="O43" s="55">
        <f t="shared" ref="O43:AK43" si="80">O169+O295+O421</f>
        <v>2559.7218239174076</v>
      </c>
      <c r="P43" s="55">
        <f t="shared" si="80"/>
        <v>0</v>
      </c>
      <c r="Q43" s="55">
        <f t="shared" si="80"/>
        <v>0</v>
      </c>
      <c r="R43" s="55">
        <f t="shared" si="80"/>
        <v>874799.44081156596</v>
      </c>
      <c r="S43" s="55">
        <f t="shared" si="80"/>
        <v>0</v>
      </c>
      <c r="T43" s="55">
        <f t="shared" si="80"/>
        <v>0</v>
      </c>
      <c r="U43" s="55">
        <f t="shared" si="80"/>
        <v>0</v>
      </c>
      <c r="V43" s="55">
        <f t="shared" si="80"/>
        <v>0</v>
      </c>
      <c r="W43" s="55">
        <f t="shared" si="80"/>
        <v>11766.158456195508</v>
      </c>
      <c r="X43" s="55">
        <f t="shared" si="80"/>
        <v>0</v>
      </c>
      <c r="Y43" s="55">
        <f t="shared" si="80"/>
        <v>392.69160990759673</v>
      </c>
      <c r="Z43" s="55">
        <f t="shared" si="80"/>
        <v>6278.1110635131927</v>
      </c>
      <c r="AA43" s="55">
        <f t="shared" si="80"/>
        <v>41263.260756989061</v>
      </c>
      <c r="AB43" s="55">
        <f t="shared" si="80"/>
        <v>10219.617003621554</v>
      </c>
      <c r="AC43" s="55">
        <f t="shared" si="80"/>
        <v>0</v>
      </c>
      <c r="AD43" s="55">
        <f t="shared" si="80"/>
        <v>0</v>
      </c>
      <c r="AE43" s="55">
        <f t="shared" si="80"/>
        <v>0</v>
      </c>
      <c r="AF43" s="55">
        <f t="shared" si="80"/>
        <v>2050.722851739672</v>
      </c>
      <c r="AG43" s="55">
        <f t="shared" si="80"/>
        <v>0</v>
      </c>
      <c r="AH43" s="55">
        <f t="shared" si="80"/>
        <v>1968.2756225500029</v>
      </c>
      <c r="AI43" s="55">
        <f t="shared" si="80"/>
        <v>0</v>
      </c>
      <c r="AJ43" s="55">
        <f t="shared" si="80"/>
        <v>0</v>
      </c>
      <c r="AK43" s="56">
        <f t="shared" si="80"/>
        <v>951297.99999999988</v>
      </c>
      <c r="AL43" s="78"/>
      <c r="AM43" s="27" t="e">
        <f>AK43-(#REF!-#REF!)</f>
        <v>#REF!</v>
      </c>
    </row>
    <row r="44" spans="1:39" s="28" customFormat="1" x14ac:dyDescent="0.25">
      <c r="A44" s="50" t="s">
        <v>78</v>
      </c>
      <c r="B44" s="50" t="s">
        <v>3</v>
      </c>
      <c r="C44" s="51" t="s">
        <v>82</v>
      </c>
      <c r="D44" s="52">
        <f t="shared" ref="D44:L44" si="81">D170+D296+D422</f>
        <v>52</v>
      </c>
      <c r="E44" s="53">
        <f t="shared" si="81"/>
        <v>22300</v>
      </c>
      <c r="F44" s="52">
        <f t="shared" si="81"/>
        <v>0</v>
      </c>
      <c r="G44" s="53">
        <f t="shared" si="81"/>
        <v>0</v>
      </c>
      <c r="H44" s="52">
        <f t="shared" si="81"/>
        <v>52</v>
      </c>
      <c r="I44" s="53">
        <f t="shared" si="81"/>
        <v>22300</v>
      </c>
      <c r="J44" s="54">
        <f t="shared" si="81"/>
        <v>52</v>
      </c>
      <c r="K44" s="55">
        <f t="shared" si="81"/>
        <v>61989</v>
      </c>
      <c r="L44" s="55">
        <f t="shared" si="81"/>
        <v>28515</v>
      </c>
      <c r="M44" s="56">
        <f t="shared" si="8"/>
        <v>90504</v>
      </c>
      <c r="N44" s="56">
        <f t="shared" si="71"/>
        <v>112804</v>
      </c>
      <c r="O44" s="55">
        <f t="shared" ref="O44:AK44" si="82">O170+O296+O422</f>
        <v>0</v>
      </c>
      <c r="P44" s="55">
        <f t="shared" si="82"/>
        <v>0</v>
      </c>
      <c r="Q44" s="55">
        <f t="shared" si="82"/>
        <v>0</v>
      </c>
      <c r="R44" s="55">
        <f t="shared" si="82"/>
        <v>79948.466019417479</v>
      </c>
      <c r="S44" s="55">
        <f t="shared" si="82"/>
        <v>0</v>
      </c>
      <c r="T44" s="55">
        <f t="shared" si="82"/>
        <v>0</v>
      </c>
      <c r="U44" s="55">
        <f t="shared" si="82"/>
        <v>0</v>
      </c>
      <c r="V44" s="55">
        <f t="shared" si="82"/>
        <v>0</v>
      </c>
      <c r="W44" s="55">
        <f t="shared" si="82"/>
        <v>19713.320388349515</v>
      </c>
      <c r="X44" s="55">
        <f t="shared" si="82"/>
        <v>0</v>
      </c>
      <c r="Y44" s="55">
        <f t="shared" si="82"/>
        <v>0</v>
      </c>
      <c r="Z44" s="55">
        <f t="shared" si="82"/>
        <v>2190.3689320388353</v>
      </c>
      <c r="AA44" s="55">
        <f t="shared" si="82"/>
        <v>0</v>
      </c>
      <c r="AB44" s="55">
        <f t="shared" si="82"/>
        <v>10951.844660194176</v>
      </c>
      <c r="AC44" s="55">
        <f t="shared" si="82"/>
        <v>0</v>
      </c>
      <c r="AD44" s="55">
        <f t="shared" si="82"/>
        <v>0</v>
      </c>
      <c r="AE44" s="55">
        <f t="shared" si="82"/>
        <v>0</v>
      </c>
      <c r="AF44" s="55">
        <f t="shared" si="82"/>
        <v>0</v>
      </c>
      <c r="AG44" s="55">
        <f t="shared" si="82"/>
        <v>0</v>
      </c>
      <c r="AH44" s="55">
        <f t="shared" si="82"/>
        <v>0</v>
      </c>
      <c r="AI44" s="55">
        <f t="shared" si="82"/>
        <v>0</v>
      </c>
      <c r="AJ44" s="55">
        <f t="shared" si="82"/>
        <v>0</v>
      </c>
      <c r="AK44" s="56">
        <f t="shared" si="82"/>
        <v>112804</v>
      </c>
      <c r="AL44" s="78"/>
      <c r="AM44" s="27" t="e">
        <f>AK44-(#REF!-#REF!)</f>
        <v>#REF!</v>
      </c>
    </row>
    <row r="45" spans="1:39" s="28" customFormat="1" x14ac:dyDescent="0.25">
      <c r="A45" s="50" t="s">
        <v>83</v>
      </c>
      <c r="B45" s="50" t="s">
        <v>6</v>
      </c>
      <c r="C45" s="51" t="s">
        <v>84</v>
      </c>
      <c r="D45" s="52">
        <f t="shared" ref="D45:L45" si="83">D171+D297+D423</f>
        <v>430</v>
      </c>
      <c r="E45" s="53">
        <f t="shared" si="83"/>
        <v>174375</v>
      </c>
      <c r="F45" s="52">
        <f t="shared" si="83"/>
        <v>92</v>
      </c>
      <c r="G45" s="53">
        <f t="shared" si="83"/>
        <v>139533</v>
      </c>
      <c r="H45" s="52">
        <f t="shared" si="83"/>
        <v>522</v>
      </c>
      <c r="I45" s="53">
        <f t="shared" si="83"/>
        <v>313908</v>
      </c>
      <c r="J45" s="54">
        <f t="shared" si="83"/>
        <v>329</v>
      </c>
      <c r="K45" s="55">
        <f t="shared" si="83"/>
        <v>396269</v>
      </c>
      <c r="L45" s="55">
        <f t="shared" si="83"/>
        <v>91141</v>
      </c>
      <c r="M45" s="56">
        <f t="shared" si="8"/>
        <v>487410</v>
      </c>
      <c r="N45" s="56">
        <f t="shared" si="71"/>
        <v>801318</v>
      </c>
      <c r="O45" s="55">
        <f t="shared" ref="O45:AK45" si="84">O171+O297+O423</f>
        <v>0</v>
      </c>
      <c r="P45" s="55">
        <f t="shared" si="84"/>
        <v>0</v>
      </c>
      <c r="Q45" s="55">
        <f t="shared" si="84"/>
        <v>0</v>
      </c>
      <c r="R45" s="55">
        <f t="shared" si="84"/>
        <v>3484.2646887045908</v>
      </c>
      <c r="S45" s="55">
        <f t="shared" si="84"/>
        <v>0</v>
      </c>
      <c r="T45" s="55">
        <f t="shared" si="84"/>
        <v>11691.643733208737</v>
      </c>
      <c r="U45" s="55">
        <f t="shared" si="84"/>
        <v>666088.84759427002</v>
      </c>
      <c r="V45" s="55">
        <f t="shared" si="84"/>
        <v>0</v>
      </c>
      <c r="W45" s="55">
        <f t="shared" si="84"/>
        <v>89816.600864385007</v>
      </c>
      <c r="X45" s="55">
        <f t="shared" si="84"/>
        <v>0</v>
      </c>
      <c r="Y45" s="55">
        <f t="shared" si="84"/>
        <v>0</v>
      </c>
      <c r="Z45" s="55">
        <f t="shared" si="84"/>
        <v>0</v>
      </c>
      <c r="AA45" s="55">
        <f t="shared" si="84"/>
        <v>10220.509753533466</v>
      </c>
      <c r="AB45" s="55">
        <f t="shared" si="84"/>
        <v>20016.133365898204</v>
      </c>
      <c r="AC45" s="55">
        <f t="shared" si="84"/>
        <v>0</v>
      </c>
      <c r="AD45" s="55">
        <f t="shared" si="84"/>
        <v>0</v>
      </c>
      <c r="AE45" s="55">
        <f t="shared" si="84"/>
        <v>0</v>
      </c>
      <c r="AF45" s="55">
        <f t="shared" si="84"/>
        <v>0</v>
      </c>
      <c r="AG45" s="55">
        <f t="shared" si="84"/>
        <v>0</v>
      </c>
      <c r="AH45" s="55">
        <f t="shared" si="84"/>
        <v>0</v>
      </c>
      <c r="AI45" s="55">
        <f t="shared" si="84"/>
        <v>0</v>
      </c>
      <c r="AJ45" s="55">
        <f t="shared" si="84"/>
        <v>0</v>
      </c>
      <c r="AK45" s="56">
        <f t="shared" si="84"/>
        <v>801318.00000000012</v>
      </c>
      <c r="AL45" s="78">
        <f>SUM(AK45:AK48)</f>
        <v>2538711</v>
      </c>
      <c r="AM45" s="27" t="e">
        <f>AK45-(#REF!-#REF!)</f>
        <v>#REF!</v>
      </c>
    </row>
    <row r="46" spans="1:39" s="28" customFormat="1" x14ac:dyDescent="0.25">
      <c r="A46" s="50" t="s">
        <v>83</v>
      </c>
      <c r="B46" s="50" t="s">
        <v>6</v>
      </c>
      <c r="C46" s="51" t="s">
        <v>85</v>
      </c>
      <c r="D46" s="52">
        <f t="shared" ref="D46:L46" si="85">D172+D298+D424</f>
        <v>576</v>
      </c>
      <c r="E46" s="53">
        <f t="shared" si="85"/>
        <v>196442</v>
      </c>
      <c r="F46" s="52">
        <f t="shared" si="85"/>
        <v>112</v>
      </c>
      <c r="G46" s="53">
        <f t="shared" si="85"/>
        <v>144966</v>
      </c>
      <c r="H46" s="52">
        <f t="shared" si="85"/>
        <v>688</v>
      </c>
      <c r="I46" s="53">
        <f t="shared" si="85"/>
        <v>341408</v>
      </c>
      <c r="J46" s="54">
        <f t="shared" si="85"/>
        <v>512.66999999999996</v>
      </c>
      <c r="K46" s="55">
        <f t="shared" si="85"/>
        <v>618803</v>
      </c>
      <c r="L46" s="55">
        <f t="shared" si="85"/>
        <v>142325</v>
      </c>
      <c r="M46" s="56">
        <f t="shared" si="8"/>
        <v>761128</v>
      </c>
      <c r="N46" s="56">
        <f t="shared" si="71"/>
        <v>1102536</v>
      </c>
      <c r="O46" s="55">
        <f t="shared" ref="O46:AK46" si="86">O172+O298+O424</f>
        <v>0</v>
      </c>
      <c r="P46" s="55">
        <f t="shared" si="86"/>
        <v>0</v>
      </c>
      <c r="Q46" s="55">
        <f t="shared" si="86"/>
        <v>0</v>
      </c>
      <c r="R46" s="55">
        <f t="shared" si="86"/>
        <v>0</v>
      </c>
      <c r="S46" s="55">
        <f t="shared" si="86"/>
        <v>0</v>
      </c>
      <c r="T46" s="55">
        <f t="shared" si="86"/>
        <v>707.77633531157267</v>
      </c>
      <c r="U46" s="55">
        <f t="shared" si="86"/>
        <v>1008812.9550262466</v>
      </c>
      <c r="V46" s="55">
        <f t="shared" si="86"/>
        <v>0</v>
      </c>
      <c r="W46" s="55">
        <f t="shared" si="86"/>
        <v>55587.391939607936</v>
      </c>
      <c r="X46" s="55">
        <f t="shared" si="86"/>
        <v>0</v>
      </c>
      <c r="Y46" s="55">
        <f t="shared" si="86"/>
        <v>0</v>
      </c>
      <c r="Z46" s="55">
        <f t="shared" si="86"/>
        <v>0</v>
      </c>
      <c r="AA46" s="55">
        <f t="shared" si="86"/>
        <v>25059.889808839645</v>
      </c>
      <c r="AB46" s="55">
        <f t="shared" si="86"/>
        <v>11424.285109578756</v>
      </c>
      <c r="AC46" s="55">
        <f t="shared" si="86"/>
        <v>0</v>
      </c>
      <c r="AD46" s="55">
        <f t="shared" si="86"/>
        <v>0</v>
      </c>
      <c r="AE46" s="55">
        <f t="shared" si="86"/>
        <v>0</v>
      </c>
      <c r="AF46" s="55">
        <f t="shared" si="86"/>
        <v>0</v>
      </c>
      <c r="AG46" s="55">
        <f t="shared" si="86"/>
        <v>943.70178041543022</v>
      </c>
      <c r="AH46" s="55">
        <f t="shared" si="86"/>
        <v>0</v>
      </c>
      <c r="AI46" s="55">
        <f t="shared" si="86"/>
        <v>0</v>
      </c>
      <c r="AJ46" s="55">
        <f t="shared" si="86"/>
        <v>0</v>
      </c>
      <c r="AK46" s="56">
        <f t="shared" si="86"/>
        <v>1102536</v>
      </c>
      <c r="AL46" s="78"/>
      <c r="AM46" s="27" t="e">
        <f>AK46-(#REF!-#REF!)</f>
        <v>#REF!</v>
      </c>
    </row>
    <row r="47" spans="1:39" s="28" customFormat="1" x14ac:dyDescent="0.25">
      <c r="A47" s="50" t="s">
        <v>83</v>
      </c>
      <c r="B47" s="50" t="s">
        <v>6</v>
      </c>
      <c r="C47" s="51" t="s">
        <v>86</v>
      </c>
      <c r="D47" s="52">
        <f t="shared" ref="D47:L47" si="87">D173+D299+D425</f>
        <v>118</v>
      </c>
      <c r="E47" s="53">
        <f t="shared" si="87"/>
        <v>57560</v>
      </c>
      <c r="F47" s="52">
        <f t="shared" si="87"/>
        <v>0</v>
      </c>
      <c r="G47" s="53">
        <f t="shared" si="87"/>
        <v>0</v>
      </c>
      <c r="H47" s="52">
        <f t="shared" si="87"/>
        <v>118</v>
      </c>
      <c r="I47" s="53">
        <f t="shared" si="87"/>
        <v>57560</v>
      </c>
      <c r="J47" s="54">
        <f t="shared" si="87"/>
        <v>116.33</v>
      </c>
      <c r="K47" s="55">
        <f t="shared" si="87"/>
        <v>138403</v>
      </c>
      <c r="L47" s="55">
        <f t="shared" si="87"/>
        <v>31834</v>
      </c>
      <c r="M47" s="56">
        <f t="shared" si="8"/>
        <v>170237</v>
      </c>
      <c r="N47" s="56">
        <f t="shared" si="71"/>
        <v>227797</v>
      </c>
      <c r="O47" s="55">
        <f t="shared" ref="O47:AK47" si="88">O173+O299+O425</f>
        <v>0</v>
      </c>
      <c r="P47" s="55">
        <f t="shared" si="88"/>
        <v>0</v>
      </c>
      <c r="Q47" s="55">
        <f t="shared" si="88"/>
        <v>0</v>
      </c>
      <c r="R47" s="55">
        <f t="shared" si="88"/>
        <v>0</v>
      </c>
      <c r="S47" s="55">
        <f t="shared" si="88"/>
        <v>0</v>
      </c>
      <c r="T47" s="55">
        <f t="shared" si="88"/>
        <v>0</v>
      </c>
      <c r="U47" s="55">
        <f t="shared" si="88"/>
        <v>174629.09587727708</v>
      </c>
      <c r="V47" s="55">
        <f t="shared" si="88"/>
        <v>0</v>
      </c>
      <c r="W47" s="55">
        <f t="shared" si="88"/>
        <v>42708.644295302009</v>
      </c>
      <c r="X47" s="55">
        <f t="shared" si="88"/>
        <v>0</v>
      </c>
      <c r="Y47" s="55">
        <f t="shared" si="88"/>
        <v>0</v>
      </c>
      <c r="Z47" s="55">
        <f t="shared" si="88"/>
        <v>0</v>
      </c>
      <c r="AA47" s="55">
        <f t="shared" si="88"/>
        <v>2614.8149568552253</v>
      </c>
      <c r="AB47" s="55">
        <f t="shared" si="88"/>
        <v>7844.444870565676</v>
      </c>
      <c r="AC47" s="55">
        <f t="shared" si="88"/>
        <v>0</v>
      </c>
      <c r="AD47" s="55">
        <f t="shared" si="88"/>
        <v>0</v>
      </c>
      <c r="AE47" s="55">
        <f t="shared" si="88"/>
        <v>0</v>
      </c>
      <c r="AF47" s="55">
        <f t="shared" si="88"/>
        <v>0</v>
      </c>
      <c r="AG47" s="55">
        <f t="shared" si="88"/>
        <v>0</v>
      </c>
      <c r="AH47" s="55">
        <f t="shared" si="88"/>
        <v>0</v>
      </c>
      <c r="AI47" s="55">
        <f t="shared" si="88"/>
        <v>0</v>
      </c>
      <c r="AJ47" s="55">
        <f t="shared" si="88"/>
        <v>0</v>
      </c>
      <c r="AK47" s="56">
        <f t="shared" si="88"/>
        <v>227797</v>
      </c>
      <c r="AL47" s="78"/>
      <c r="AM47" s="27" t="e">
        <f>AK47-(#REF!-#REF!)</f>
        <v>#REF!</v>
      </c>
    </row>
    <row r="48" spans="1:39" s="28" customFormat="1" x14ac:dyDescent="0.25">
      <c r="A48" s="50" t="s">
        <v>83</v>
      </c>
      <c r="B48" s="50" t="s">
        <v>13</v>
      </c>
      <c r="C48" s="51" t="s">
        <v>87</v>
      </c>
      <c r="D48" s="52">
        <f t="shared" ref="D48:L48" si="89">D174+D300+D426</f>
        <v>281</v>
      </c>
      <c r="E48" s="53">
        <f t="shared" si="89"/>
        <v>101898</v>
      </c>
      <c r="F48" s="52">
        <f t="shared" si="89"/>
        <v>7</v>
      </c>
      <c r="G48" s="53">
        <f t="shared" si="89"/>
        <v>6769</v>
      </c>
      <c r="H48" s="52">
        <f t="shared" si="89"/>
        <v>288</v>
      </c>
      <c r="I48" s="53">
        <f t="shared" si="89"/>
        <v>108667</v>
      </c>
      <c r="J48" s="54">
        <f t="shared" si="89"/>
        <v>200.66000000000003</v>
      </c>
      <c r="K48" s="55">
        <f t="shared" si="89"/>
        <v>242597</v>
      </c>
      <c r="L48" s="55">
        <f t="shared" si="89"/>
        <v>55796</v>
      </c>
      <c r="M48" s="56">
        <f t="shared" si="8"/>
        <v>298393</v>
      </c>
      <c r="N48" s="56">
        <f t="shared" si="71"/>
        <v>407060</v>
      </c>
      <c r="O48" s="55">
        <f t="shared" ref="O48:AK48" si="90">O174+O300+O426</f>
        <v>0</v>
      </c>
      <c r="P48" s="55">
        <f t="shared" si="90"/>
        <v>0</v>
      </c>
      <c r="Q48" s="55">
        <f t="shared" si="90"/>
        <v>0</v>
      </c>
      <c r="R48" s="55">
        <f t="shared" si="90"/>
        <v>3384.5486631016047</v>
      </c>
      <c r="S48" s="55">
        <f t="shared" si="90"/>
        <v>0</v>
      </c>
      <c r="T48" s="55">
        <f t="shared" si="90"/>
        <v>0</v>
      </c>
      <c r="U48" s="55">
        <f t="shared" si="90"/>
        <v>0</v>
      </c>
      <c r="V48" s="55">
        <f t="shared" si="90"/>
        <v>0</v>
      </c>
      <c r="W48" s="55">
        <f t="shared" si="90"/>
        <v>9025.4631016042786</v>
      </c>
      <c r="X48" s="55">
        <f t="shared" si="90"/>
        <v>0</v>
      </c>
      <c r="Y48" s="55">
        <f t="shared" si="90"/>
        <v>0</v>
      </c>
      <c r="Z48" s="55">
        <f t="shared" si="90"/>
        <v>0</v>
      </c>
      <c r="AA48" s="55">
        <f t="shared" si="90"/>
        <v>9025.4631016042786</v>
      </c>
      <c r="AB48" s="55">
        <f t="shared" si="90"/>
        <v>385624.52513368987</v>
      </c>
      <c r="AC48" s="55">
        <f t="shared" si="90"/>
        <v>0</v>
      </c>
      <c r="AD48" s="55">
        <f t="shared" si="90"/>
        <v>0</v>
      </c>
      <c r="AE48" s="55">
        <f t="shared" si="90"/>
        <v>0</v>
      </c>
      <c r="AF48" s="55">
        <f t="shared" si="90"/>
        <v>0</v>
      </c>
      <c r="AG48" s="55">
        <f t="shared" si="90"/>
        <v>0</v>
      </c>
      <c r="AH48" s="55">
        <f t="shared" si="90"/>
        <v>0</v>
      </c>
      <c r="AI48" s="55">
        <f t="shared" si="90"/>
        <v>0</v>
      </c>
      <c r="AJ48" s="55">
        <f t="shared" si="90"/>
        <v>0</v>
      </c>
      <c r="AK48" s="56">
        <f t="shared" si="90"/>
        <v>407060</v>
      </c>
      <c r="AL48" s="78"/>
      <c r="AM48" s="27" t="e">
        <f>AK48-(#REF!-#REF!)</f>
        <v>#REF!</v>
      </c>
    </row>
    <row r="49" spans="1:39" s="28" customFormat="1" x14ac:dyDescent="0.25">
      <c r="A49" s="50" t="s">
        <v>88</v>
      </c>
      <c r="B49" s="50" t="s">
        <v>8</v>
      </c>
      <c r="C49" s="51" t="s">
        <v>89</v>
      </c>
      <c r="D49" s="52">
        <f t="shared" ref="D49:L49" si="91">D175+D301+D427</f>
        <v>36</v>
      </c>
      <c r="E49" s="53">
        <f t="shared" si="91"/>
        <v>176954</v>
      </c>
      <c r="F49" s="52">
        <f t="shared" si="91"/>
        <v>9</v>
      </c>
      <c r="G49" s="53">
        <f t="shared" si="91"/>
        <v>15060</v>
      </c>
      <c r="H49" s="52">
        <f t="shared" si="91"/>
        <v>45</v>
      </c>
      <c r="I49" s="53">
        <f t="shared" si="91"/>
        <v>192014</v>
      </c>
      <c r="J49" s="54">
        <f t="shared" si="91"/>
        <v>0</v>
      </c>
      <c r="K49" s="55">
        <f t="shared" si="91"/>
        <v>0</v>
      </c>
      <c r="L49" s="55">
        <f t="shared" si="91"/>
        <v>0</v>
      </c>
      <c r="M49" s="56">
        <f t="shared" si="8"/>
        <v>0</v>
      </c>
      <c r="N49" s="56">
        <f t="shared" si="71"/>
        <v>192014</v>
      </c>
      <c r="O49" s="55">
        <f t="shared" ref="O49:AK49" si="92">O175+O301+O427</f>
        <v>0</v>
      </c>
      <c r="P49" s="55">
        <f t="shared" si="92"/>
        <v>0</v>
      </c>
      <c r="Q49" s="55">
        <f t="shared" si="92"/>
        <v>10650.819470117069</v>
      </c>
      <c r="R49" s="55">
        <f t="shared" si="92"/>
        <v>16478.229205175601</v>
      </c>
      <c r="S49" s="55">
        <f t="shared" si="92"/>
        <v>0</v>
      </c>
      <c r="T49" s="55">
        <f t="shared" si="92"/>
        <v>27444.210720887248</v>
      </c>
      <c r="U49" s="55">
        <f t="shared" si="92"/>
        <v>15474.229205175601</v>
      </c>
      <c r="V49" s="55">
        <f t="shared" si="92"/>
        <v>0</v>
      </c>
      <c r="W49" s="55">
        <f t="shared" si="92"/>
        <v>22762.469500924217</v>
      </c>
      <c r="X49" s="55">
        <f t="shared" si="92"/>
        <v>0</v>
      </c>
      <c r="Y49" s="55">
        <f t="shared" si="92"/>
        <v>11969.981515711646</v>
      </c>
      <c r="Z49" s="55">
        <f t="shared" si="92"/>
        <v>0</v>
      </c>
      <c r="AA49" s="55">
        <f t="shared" si="92"/>
        <v>14962.476894639556</v>
      </c>
      <c r="AB49" s="55">
        <f t="shared" si="92"/>
        <v>28959.963031423293</v>
      </c>
      <c r="AC49" s="55">
        <f t="shared" si="92"/>
        <v>0</v>
      </c>
      <c r="AD49" s="55">
        <f t="shared" si="92"/>
        <v>40319.125077017867</v>
      </c>
      <c r="AE49" s="55">
        <f t="shared" si="92"/>
        <v>0</v>
      </c>
      <c r="AF49" s="55">
        <f t="shared" si="92"/>
        <v>0</v>
      </c>
      <c r="AG49" s="55">
        <f t="shared" si="92"/>
        <v>2992.4953789279116</v>
      </c>
      <c r="AH49" s="55">
        <f t="shared" si="92"/>
        <v>0</v>
      </c>
      <c r="AI49" s="55">
        <f t="shared" si="92"/>
        <v>0</v>
      </c>
      <c r="AJ49" s="55">
        <f t="shared" si="92"/>
        <v>0</v>
      </c>
      <c r="AK49" s="56">
        <f t="shared" si="92"/>
        <v>192014</v>
      </c>
      <c r="AL49" s="78">
        <f>SUM(AK49:AK52)</f>
        <v>2214255</v>
      </c>
      <c r="AM49" s="27" t="e">
        <f>AK49-(#REF!-#REF!)</f>
        <v>#REF!</v>
      </c>
    </row>
    <row r="50" spans="1:39" s="28" customFormat="1" x14ac:dyDescent="0.25">
      <c r="A50" s="50" t="s">
        <v>88</v>
      </c>
      <c r="B50" s="50" t="s">
        <v>13</v>
      </c>
      <c r="C50" s="51" t="s">
        <v>90</v>
      </c>
      <c r="D50" s="52">
        <f t="shared" ref="D50:L50" si="93">D176+D302+D428</f>
        <v>279</v>
      </c>
      <c r="E50" s="53">
        <f t="shared" si="93"/>
        <v>134733</v>
      </c>
      <c r="F50" s="52">
        <f t="shared" si="93"/>
        <v>15</v>
      </c>
      <c r="G50" s="53">
        <f t="shared" si="93"/>
        <v>24618</v>
      </c>
      <c r="H50" s="52">
        <f t="shared" si="93"/>
        <v>294</v>
      </c>
      <c r="I50" s="53">
        <f t="shared" si="93"/>
        <v>159351</v>
      </c>
      <c r="J50" s="54">
        <f t="shared" si="93"/>
        <v>255</v>
      </c>
      <c r="K50" s="55">
        <f t="shared" si="93"/>
        <v>310637</v>
      </c>
      <c r="L50" s="55">
        <f t="shared" si="93"/>
        <v>68341</v>
      </c>
      <c r="M50" s="56">
        <f t="shared" si="8"/>
        <v>378978</v>
      </c>
      <c r="N50" s="56">
        <f t="shared" si="71"/>
        <v>538329</v>
      </c>
      <c r="O50" s="55">
        <f t="shared" ref="O50:AK50" si="94">O176+O302+O428</f>
        <v>0</v>
      </c>
      <c r="P50" s="55">
        <f t="shared" si="94"/>
        <v>0</v>
      </c>
      <c r="Q50" s="55">
        <f t="shared" si="94"/>
        <v>0</v>
      </c>
      <c r="R50" s="55">
        <f t="shared" si="94"/>
        <v>0</v>
      </c>
      <c r="S50" s="55">
        <f t="shared" si="94"/>
        <v>0</v>
      </c>
      <c r="T50" s="55">
        <f t="shared" si="94"/>
        <v>36175.067933220416</v>
      </c>
      <c r="U50" s="55">
        <f t="shared" si="94"/>
        <v>12989.206445032634</v>
      </c>
      <c r="V50" s="55">
        <f t="shared" si="94"/>
        <v>0</v>
      </c>
      <c r="W50" s="55">
        <f t="shared" si="94"/>
        <v>46842.485722154604</v>
      </c>
      <c r="X50" s="55">
        <f t="shared" si="94"/>
        <v>0</v>
      </c>
      <c r="Y50" s="55">
        <f t="shared" si="94"/>
        <v>0</v>
      </c>
      <c r="Z50" s="55">
        <f t="shared" si="94"/>
        <v>0</v>
      </c>
      <c r="AA50" s="55">
        <f t="shared" si="94"/>
        <v>27943.272370753672</v>
      </c>
      <c r="AB50" s="55">
        <f t="shared" si="94"/>
        <v>379253.64772500732</v>
      </c>
      <c r="AC50" s="55">
        <f t="shared" si="94"/>
        <v>0</v>
      </c>
      <c r="AD50" s="55">
        <f t="shared" si="94"/>
        <v>35125.319803831335</v>
      </c>
      <c r="AE50" s="55">
        <f t="shared" si="94"/>
        <v>0</v>
      </c>
      <c r="AF50" s="55">
        <f t="shared" si="94"/>
        <v>0</v>
      </c>
      <c r="AG50" s="55">
        <f t="shared" si="94"/>
        <v>0</v>
      </c>
      <c r="AH50" s="55">
        <f t="shared" si="94"/>
        <v>0</v>
      </c>
      <c r="AI50" s="55">
        <f t="shared" si="94"/>
        <v>0</v>
      </c>
      <c r="AJ50" s="55">
        <f t="shared" si="94"/>
        <v>0</v>
      </c>
      <c r="AK50" s="56">
        <f t="shared" si="94"/>
        <v>538329</v>
      </c>
      <c r="AL50" s="78"/>
      <c r="AM50" s="27" t="e">
        <f>AK50-(#REF!-#REF!)</f>
        <v>#REF!</v>
      </c>
    </row>
    <row r="51" spans="1:39" s="28" customFormat="1" x14ac:dyDescent="0.25">
      <c r="A51" s="50" t="s">
        <v>88</v>
      </c>
      <c r="B51" s="50" t="s">
        <v>13</v>
      </c>
      <c r="C51" s="51" t="s">
        <v>91</v>
      </c>
      <c r="D51" s="52">
        <f t="shared" ref="D51:L51" si="95">D177+D303+D429</f>
        <v>322</v>
      </c>
      <c r="E51" s="53">
        <f t="shared" si="95"/>
        <v>149141</v>
      </c>
      <c r="F51" s="52">
        <f t="shared" si="95"/>
        <v>59</v>
      </c>
      <c r="G51" s="53">
        <f t="shared" si="95"/>
        <v>67110</v>
      </c>
      <c r="H51" s="52">
        <f t="shared" si="95"/>
        <v>381</v>
      </c>
      <c r="I51" s="53">
        <f t="shared" si="95"/>
        <v>216251</v>
      </c>
      <c r="J51" s="54">
        <f t="shared" si="95"/>
        <v>302.67</v>
      </c>
      <c r="K51" s="55">
        <f t="shared" si="95"/>
        <v>368398</v>
      </c>
      <c r="L51" s="55">
        <f t="shared" si="95"/>
        <v>81049</v>
      </c>
      <c r="M51" s="56">
        <f t="shared" si="8"/>
        <v>449447</v>
      </c>
      <c r="N51" s="56">
        <f t="shared" si="71"/>
        <v>665698</v>
      </c>
      <c r="O51" s="55">
        <f t="shared" ref="O51:AK51" si="96">O177+O303+O429</f>
        <v>0</v>
      </c>
      <c r="P51" s="55">
        <f t="shared" si="96"/>
        <v>0</v>
      </c>
      <c r="Q51" s="55">
        <f t="shared" si="96"/>
        <v>1831.7612591911766</v>
      </c>
      <c r="R51" s="55">
        <f t="shared" si="96"/>
        <v>2381.2896369485293</v>
      </c>
      <c r="S51" s="55">
        <f t="shared" si="96"/>
        <v>0</v>
      </c>
      <c r="T51" s="55">
        <f t="shared" si="96"/>
        <v>549.52837775735293</v>
      </c>
      <c r="U51" s="55">
        <f t="shared" si="96"/>
        <v>1190.6448184742646</v>
      </c>
      <c r="V51" s="55">
        <f t="shared" si="96"/>
        <v>0</v>
      </c>
      <c r="W51" s="55">
        <f t="shared" si="96"/>
        <v>23413.963076923075</v>
      </c>
      <c r="X51" s="55">
        <f t="shared" si="96"/>
        <v>0</v>
      </c>
      <c r="Y51" s="55">
        <f t="shared" si="96"/>
        <v>0</v>
      </c>
      <c r="Z51" s="55">
        <f t="shared" si="96"/>
        <v>732.70450367647061</v>
      </c>
      <c r="AA51" s="55">
        <f t="shared" si="96"/>
        <v>0</v>
      </c>
      <c r="AB51" s="55">
        <f t="shared" si="96"/>
        <v>631484.17190663889</v>
      </c>
      <c r="AC51" s="55">
        <f t="shared" si="96"/>
        <v>0</v>
      </c>
      <c r="AD51" s="55">
        <f t="shared" si="96"/>
        <v>4113.9364203902715</v>
      </c>
      <c r="AE51" s="55">
        <f t="shared" si="96"/>
        <v>0</v>
      </c>
      <c r="AF51" s="55">
        <f t="shared" si="96"/>
        <v>0</v>
      </c>
      <c r="AG51" s="55">
        <f t="shared" si="96"/>
        <v>0</v>
      </c>
      <c r="AH51" s="55">
        <f t="shared" si="96"/>
        <v>0</v>
      </c>
      <c r="AI51" s="55">
        <f t="shared" si="96"/>
        <v>0</v>
      </c>
      <c r="AJ51" s="55">
        <f t="shared" si="96"/>
        <v>0</v>
      </c>
      <c r="AK51" s="56">
        <f t="shared" si="96"/>
        <v>665698</v>
      </c>
      <c r="AL51" s="78"/>
      <c r="AM51" s="27" t="e">
        <f>AK51-(#REF!-#REF!)</f>
        <v>#REF!</v>
      </c>
    </row>
    <row r="52" spans="1:39" s="28" customFormat="1" x14ac:dyDescent="0.25">
      <c r="A52" s="50" t="s">
        <v>88</v>
      </c>
      <c r="B52" s="50" t="s">
        <v>15</v>
      </c>
      <c r="C52" s="51" t="s">
        <v>92</v>
      </c>
      <c r="D52" s="52">
        <f t="shared" ref="D52:L52" si="97">D178+D304+D430</f>
        <v>277</v>
      </c>
      <c r="E52" s="53">
        <f t="shared" si="97"/>
        <v>212981</v>
      </c>
      <c r="F52" s="52">
        <f t="shared" si="97"/>
        <v>105</v>
      </c>
      <c r="G52" s="53">
        <f t="shared" si="97"/>
        <v>235894</v>
      </c>
      <c r="H52" s="52">
        <f t="shared" si="97"/>
        <v>382</v>
      </c>
      <c r="I52" s="53">
        <f t="shared" si="97"/>
        <v>448875</v>
      </c>
      <c r="J52" s="54">
        <f t="shared" si="97"/>
        <v>251</v>
      </c>
      <c r="K52" s="55">
        <f t="shared" si="97"/>
        <v>302736</v>
      </c>
      <c r="L52" s="55">
        <f t="shared" si="97"/>
        <v>66603</v>
      </c>
      <c r="M52" s="56">
        <f t="shared" si="8"/>
        <v>369339</v>
      </c>
      <c r="N52" s="56">
        <f t="shared" si="71"/>
        <v>818214</v>
      </c>
      <c r="O52" s="55">
        <f t="shared" ref="O52:AK52" si="98">O178+O304+O430</f>
        <v>0</v>
      </c>
      <c r="P52" s="55">
        <f t="shared" si="98"/>
        <v>0</v>
      </c>
      <c r="Q52" s="55">
        <f t="shared" si="98"/>
        <v>0</v>
      </c>
      <c r="R52" s="55">
        <f t="shared" si="98"/>
        <v>62379.380063671786</v>
      </c>
      <c r="S52" s="55">
        <f t="shared" si="98"/>
        <v>0</v>
      </c>
      <c r="T52" s="55">
        <f t="shared" si="98"/>
        <v>14732.772887323943</v>
      </c>
      <c r="U52" s="55">
        <f t="shared" si="98"/>
        <v>0</v>
      </c>
      <c r="V52" s="55">
        <f t="shared" si="98"/>
        <v>0</v>
      </c>
      <c r="W52" s="55">
        <f t="shared" si="98"/>
        <v>171435.90268886043</v>
      </c>
      <c r="X52" s="55">
        <f t="shared" si="98"/>
        <v>0</v>
      </c>
      <c r="Y52" s="55">
        <f t="shared" si="98"/>
        <v>0</v>
      </c>
      <c r="Z52" s="55">
        <f t="shared" si="98"/>
        <v>0</v>
      </c>
      <c r="AA52" s="55">
        <f t="shared" si="98"/>
        <v>15000.641485275288</v>
      </c>
      <c r="AB52" s="55">
        <f t="shared" si="98"/>
        <v>0</v>
      </c>
      <c r="AC52" s="55">
        <f t="shared" si="98"/>
        <v>0</v>
      </c>
      <c r="AD52" s="55">
        <f t="shared" si="98"/>
        <v>554665.3028748685</v>
      </c>
      <c r="AE52" s="55">
        <f t="shared" si="98"/>
        <v>0</v>
      </c>
      <c r="AF52" s="55">
        <f t="shared" si="98"/>
        <v>0</v>
      </c>
      <c r="AG52" s="55">
        <f t="shared" si="98"/>
        <v>0</v>
      </c>
      <c r="AH52" s="55">
        <f t="shared" si="98"/>
        <v>0</v>
      </c>
      <c r="AI52" s="55">
        <f t="shared" si="98"/>
        <v>0</v>
      </c>
      <c r="AJ52" s="55">
        <f t="shared" si="98"/>
        <v>0</v>
      </c>
      <c r="AK52" s="56">
        <f t="shared" si="98"/>
        <v>818214</v>
      </c>
      <c r="AL52" s="78"/>
      <c r="AM52" s="27" t="e">
        <f>AK52-(#REF!-#REF!)</f>
        <v>#REF!</v>
      </c>
    </row>
    <row r="53" spans="1:39" s="28" customFormat="1" x14ac:dyDescent="0.25">
      <c r="A53" s="50" t="s">
        <v>93</v>
      </c>
      <c r="B53" s="50" t="s">
        <v>15</v>
      </c>
      <c r="C53" s="51" t="s">
        <v>93</v>
      </c>
      <c r="D53" s="52">
        <f t="shared" ref="D53:L53" si="99">D179+D305+D431</f>
        <v>2192</v>
      </c>
      <c r="E53" s="53">
        <f t="shared" si="99"/>
        <v>1117499</v>
      </c>
      <c r="F53" s="52">
        <f t="shared" si="99"/>
        <v>94</v>
      </c>
      <c r="G53" s="53">
        <f t="shared" si="99"/>
        <v>141888</v>
      </c>
      <c r="H53" s="52">
        <f t="shared" si="99"/>
        <v>2286</v>
      </c>
      <c r="I53" s="53">
        <f t="shared" si="99"/>
        <v>1259387</v>
      </c>
      <c r="J53" s="54">
        <f t="shared" si="99"/>
        <v>1943.33</v>
      </c>
      <c r="K53" s="55">
        <f t="shared" si="99"/>
        <v>2286553</v>
      </c>
      <c r="L53" s="55">
        <f t="shared" si="99"/>
        <v>800294</v>
      </c>
      <c r="M53" s="56">
        <f t="shared" si="8"/>
        <v>3086847</v>
      </c>
      <c r="N53" s="56">
        <f t="shared" si="71"/>
        <v>4346234</v>
      </c>
      <c r="O53" s="55">
        <f t="shared" ref="O53:AK53" si="100">O179+O305+O431</f>
        <v>0</v>
      </c>
      <c r="P53" s="55">
        <f t="shared" si="100"/>
        <v>0</v>
      </c>
      <c r="Q53" s="55">
        <f t="shared" si="100"/>
        <v>0</v>
      </c>
      <c r="R53" s="55">
        <f t="shared" si="100"/>
        <v>0</v>
      </c>
      <c r="S53" s="55">
        <f t="shared" si="100"/>
        <v>0</v>
      </c>
      <c r="T53" s="55">
        <f t="shared" si="100"/>
        <v>73099.86067220931</v>
      </c>
      <c r="U53" s="55">
        <f t="shared" si="100"/>
        <v>0</v>
      </c>
      <c r="V53" s="55">
        <f t="shared" si="100"/>
        <v>0</v>
      </c>
      <c r="W53" s="55">
        <f t="shared" si="100"/>
        <v>0</v>
      </c>
      <c r="X53" s="55">
        <f t="shared" si="100"/>
        <v>0</v>
      </c>
      <c r="Y53" s="55">
        <f t="shared" si="100"/>
        <v>0</v>
      </c>
      <c r="Z53" s="55">
        <f t="shared" si="100"/>
        <v>0</v>
      </c>
      <c r="AA53" s="55">
        <f t="shared" si="100"/>
        <v>7041.7296977816304</v>
      </c>
      <c r="AB53" s="55">
        <f t="shared" si="100"/>
        <v>0</v>
      </c>
      <c r="AC53" s="55">
        <f t="shared" si="100"/>
        <v>0</v>
      </c>
      <c r="AD53" s="55">
        <f t="shared" si="100"/>
        <v>4266092.409630009</v>
      </c>
      <c r="AE53" s="55">
        <f t="shared" si="100"/>
        <v>0</v>
      </c>
      <c r="AF53" s="55">
        <f t="shared" si="100"/>
        <v>0</v>
      </c>
      <c r="AG53" s="55">
        <f t="shared" si="100"/>
        <v>0</v>
      </c>
      <c r="AH53" s="55">
        <f t="shared" si="100"/>
        <v>0</v>
      </c>
      <c r="AI53" s="55">
        <f t="shared" si="100"/>
        <v>0</v>
      </c>
      <c r="AJ53" s="55">
        <f t="shared" si="100"/>
        <v>0</v>
      </c>
      <c r="AK53" s="56">
        <f t="shared" si="100"/>
        <v>4346234</v>
      </c>
      <c r="AL53" s="57">
        <f>SUM(AK53)</f>
        <v>4346234</v>
      </c>
      <c r="AM53" s="27" t="e">
        <f>AK53-(#REF!-#REF!)</f>
        <v>#REF!</v>
      </c>
    </row>
    <row r="54" spans="1:39" s="28" customFormat="1" x14ac:dyDescent="0.25">
      <c r="A54" s="50" t="s">
        <v>94</v>
      </c>
      <c r="B54" s="50" t="s">
        <v>13</v>
      </c>
      <c r="C54" s="51" t="s">
        <v>94</v>
      </c>
      <c r="D54" s="52">
        <f t="shared" ref="D54:L54" si="101">D180+D306+D432</f>
        <v>463</v>
      </c>
      <c r="E54" s="53">
        <f t="shared" si="101"/>
        <v>227215</v>
      </c>
      <c r="F54" s="52">
        <f t="shared" si="101"/>
        <v>368</v>
      </c>
      <c r="G54" s="53">
        <f t="shared" si="101"/>
        <v>863506</v>
      </c>
      <c r="H54" s="52">
        <f t="shared" si="101"/>
        <v>831</v>
      </c>
      <c r="I54" s="53">
        <f t="shared" si="101"/>
        <v>1090721</v>
      </c>
      <c r="J54" s="54">
        <f t="shared" si="101"/>
        <v>371</v>
      </c>
      <c r="K54" s="55">
        <f t="shared" si="101"/>
        <v>452137</v>
      </c>
      <c r="L54" s="55">
        <f t="shared" si="101"/>
        <v>153726</v>
      </c>
      <c r="M54" s="56">
        <f t="shared" si="8"/>
        <v>605863</v>
      </c>
      <c r="N54" s="56">
        <f t="shared" si="71"/>
        <v>1696584</v>
      </c>
      <c r="O54" s="55">
        <f t="shared" ref="O54:AK54" si="102">O180+O306+O432</f>
        <v>0</v>
      </c>
      <c r="P54" s="55">
        <f t="shared" si="102"/>
        <v>12785.272109915559</v>
      </c>
      <c r="Q54" s="55">
        <f t="shared" si="102"/>
        <v>13795.220313666916</v>
      </c>
      <c r="R54" s="55">
        <f t="shared" si="102"/>
        <v>2506.557011795544</v>
      </c>
      <c r="S54" s="55">
        <f t="shared" si="102"/>
        <v>22811.500157097737</v>
      </c>
      <c r="T54" s="55">
        <f t="shared" si="102"/>
        <v>20049.053522529251</v>
      </c>
      <c r="U54" s="55">
        <f t="shared" si="102"/>
        <v>2759.0440627333833</v>
      </c>
      <c r="V54" s="55">
        <f t="shared" si="102"/>
        <v>0</v>
      </c>
      <c r="W54" s="55">
        <f t="shared" si="102"/>
        <v>15336.962546464551</v>
      </c>
      <c r="X54" s="55">
        <f t="shared" si="102"/>
        <v>0</v>
      </c>
      <c r="Y54" s="55">
        <f t="shared" si="102"/>
        <v>0</v>
      </c>
      <c r="Z54" s="55">
        <f t="shared" si="102"/>
        <v>17199.742610288973</v>
      </c>
      <c r="AA54" s="55">
        <f t="shared" si="102"/>
        <v>9859.124246395806</v>
      </c>
      <c r="AB54" s="55">
        <f t="shared" si="102"/>
        <v>1567755.5861524954</v>
      </c>
      <c r="AC54" s="55">
        <f t="shared" si="102"/>
        <v>0</v>
      </c>
      <c r="AD54" s="55">
        <f t="shared" si="102"/>
        <v>11725.937266616878</v>
      </c>
      <c r="AE54" s="55">
        <f t="shared" si="102"/>
        <v>0</v>
      </c>
      <c r="AF54" s="55">
        <f t="shared" si="102"/>
        <v>0</v>
      </c>
      <c r="AG54" s="55">
        <f t="shared" si="102"/>
        <v>0</v>
      </c>
      <c r="AH54" s="55">
        <f t="shared" si="102"/>
        <v>0</v>
      </c>
      <c r="AI54" s="55">
        <f t="shared" si="102"/>
        <v>0</v>
      </c>
      <c r="AJ54" s="55">
        <f t="shared" si="102"/>
        <v>0</v>
      </c>
      <c r="AK54" s="56">
        <f t="shared" si="102"/>
        <v>1696584</v>
      </c>
      <c r="AL54" s="57">
        <f>SUM(AK54)</f>
        <v>1696584</v>
      </c>
      <c r="AM54" s="27" t="e">
        <f>AK54-(#REF!-#REF!)</f>
        <v>#REF!</v>
      </c>
    </row>
    <row r="55" spans="1:39" s="28" customFormat="1" x14ac:dyDescent="0.25">
      <c r="A55" s="50" t="s">
        <v>95</v>
      </c>
      <c r="B55" s="50" t="s">
        <v>96</v>
      </c>
      <c r="C55" s="51" t="s">
        <v>97</v>
      </c>
      <c r="D55" s="52">
        <f t="shared" ref="D55:L55" si="103">D181+D307+D433</f>
        <v>21</v>
      </c>
      <c r="E55" s="53">
        <f t="shared" si="103"/>
        <v>5216</v>
      </c>
      <c r="F55" s="52">
        <f t="shared" si="103"/>
        <v>0</v>
      </c>
      <c r="G55" s="53">
        <f t="shared" si="103"/>
        <v>0</v>
      </c>
      <c r="H55" s="52">
        <f t="shared" si="103"/>
        <v>21</v>
      </c>
      <c r="I55" s="53">
        <f t="shared" si="103"/>
        <v>5216</v>
      </c>
      <c r="J55" s="54">
        <f t="shared" si="103"/>
        <v>10</v>
      </c>
      <c r="K55" s="55">
        <f t="shared" si="103"/>
        <v>12821</v>
      </c>
      <c r="L55" s="55">
        <f t="shared" si="103"/>
        <v>7435</v>
      </c>
      <c r="M55" s="56">
        <f t="shared" si="8"/>
        <v>20256</v>
      </c>
      <c r="N55" s="56">
        <f t="shared" si="71"/>
        <v>25472</v>
      </c>
      <c r="O55" s="55">
        <f t="shared" ref="O55:AK55" si="104">O181+O307+O433</f>
        <v>22913.428571428569</v>
      </c>
      <c r="P55" s="55">
        <f t="shared" si="104"/>
        <v>0</v>
      </c>
      <c r="Q55" s="55">
        <f t="shared" si="104"/>
        <v>0</v>
      </c>
      <c r="R55" s="55">
        <f t="shared" si="104"/>
        <v>0</v>
      </c>
      <c r="S55" s="55">
        <f t="shared" si="104"/>
        <v>0</v>
      </c>
      <c r="T55" s="55">
        <f t="shared" si="104"/>
        <v>0</v>
      </c>
      <c r="U55" s="55">
        <f t="shared" si="104"/>
        <v>0</v>
      </c>
      <c r="V55" s="55">
        <f t="shared" si="104"/>
        <v>0</v>
      </c>
      <c r="W55" s="55">
        <f t="shared" si="104"/>
        <v>0</v>
      </c>
      <c r="X55" s="55">
        <f t="shared" si="104"/>
        <v>0</v>
      </c>
      <c r="Y55" s="55">
        <f t="shared" si="104"/>
        <v>0</v>
      </c>
      <c r="Z55" s="55">
        <f t="shared" si="104"/>
        <v>0</v>
      </c>
      <c r="AA55" s="55">
        <f t="shared" si="104"/>
        <v>0</v>
      </c>
      <c r="AB55" s="55">
        <f t="shared" si="104"/>
        <v>2558.5714285714284</v>
      </c>
      <c r="AC55" s="55">
        <f t="shared" si="104"/>
        <v>0</v>
      </c>
      <c r="AD55" s="55">
        <f t="shared" si="104"/>
        <v>0</v>
      </c>
      <c r="AE55" s="55">
        <f t="shared" si="104"/>
        <v>0</v>
      </c>
      <c r="AF55" s="55">
        <f t="shared" si="104"/>
        <v>0</v>
      </c>
      <c r="AG55" s="55">
        <f t="shared" si="104"/>
        <v>0</v>
      </c>
      <c r="AH55" s="55">
        <f t="shared" si="104"/>
        <v>0</v>
      </c>
      <c r="AI55" s="55">
        <f t="shared" si="104"/>
        <v>0</v>
      </c>
      <c r="AJ55" s="55">
        <f t="shared" si="104"/>
        <v>0</v>
      </c>
      <c r="AK55" s="56">
        <f t="shared" si="104"/>
        <v>25471.999999999996</v>
      </c>
      <c r="AL55" s="78">
        <f>SUM(AK55:AK56)</f>
        <v>459191</v>
      </c>
      <c r="AM55" s="27" t="e">
        <f>AK55-(#REF!-#REF!)</f>
        <v>#REF!</v>
      </c>
    </row>
    <row r="56" spans="1:39" s="28" customFormat="1" x14ac:dyDescent="0.25">
      <c r="A56" s="50" t="s">
        <v>95</v>
      </c>
      <c r="B56" s="50" t="s">
        <v>96</v>
      </c>
      <c r="C56" s="51" t="s">
        <v>98</v>
      </c>
      <c r="D56" s="52">
        <f t="shared" ref="D56:L56" si="105">D182+D308+D434</f>
        <v>249</v>
      </c>
      <c r="E56" s="53">
        <f t="shared" si="105"/>
        <v>61459</v>
      </c>
      <c r="F56" s="52">
        <f t="shared" si="105"/>
        <v>71</v>
      </c>
      <c r="G56" s="53">
        <f t="shared" si="105"/>
        <v>58815</v>
      </c>
      <c r="H56" s="52">
        <f t="shared" si="105"/>
        <v>320</v>
      </c>
      <c r="I56" s="53">
        <f t="shared" si="105"/>
        <v>120274</v>
      </c>
      <c r="J56" s="54">
        <f t="shared" si="105"/>
        <v>164.32999999999998</v>
      </c>
      <c r="K56" s="55">
        <f t="shared" si="105"/>
        <v>198382</v>
      </c>
      <c r="L56" s="55">
        <f t="shared" si="105"/>
        <v>115063</v>
      </c>
      <c r="M56" s="56">
        <f t="shared" si="8"/>
        <v>313445</v>
      </c>
      <c r="N56" s="56">
        <f t="shared" si="71"/>
        <v>433719</v>
      </c>
      <c r="O56" s="55">
        <f t="shared" ref="O56:AK56" si="106">O182+O308+O434</f>
        <v>428319.10897555045</v>
      </c>
      <c r="P56" s="55">
        <f t="shared" si="106"/>
        <v>0</v>
      </c>
      <c r="Q56" s="55">
        <f t="shared" si="106"/>
        <v>0</v>
      </c>
      <c r="R56" s="55">
        <f t="shared" si="106"/>
        <v>0</v>
      </c>
      <c r="S56" s="55">
        <f t="shared" si="106"/>
        <v>0</v>
      </c>
      <c r="T56" s="55">
        <f t="shared" si="106"/>
        <v>0</v>
      </c>
      <c r="U56" s="55">
        <f t="shared" si="106"/>
        <v>0</v>
      </c>
      <c r="V56" s="55">
        <f t="shared" si="106"/>
        <v>0</v>
      </c>
      <c r="W56" s="55">
        <f t="shared" si="106"/>
        <v>0</v>
      </c>
      <c r="X56" s="55">
        <f t="shared" si="106"/>
        <v>0</v>
      </c>
      <c r="Y56" s="55">
        <f t="shared" si="106"/>
        <v>0</v>
      </c>
      <c r="Z56" s="55">
        <f t="shared" si="106"/>
        <v>928.35666912306567</v>
      </c>
      <c r="AA56" s="55">
        <f t="shared" si="106"/>
        <v>0</v>
      </c>
      <c r="AB56" s="55">
        <f t="shared" si="106"/>
        <v>0</v>
      </c>
      <c r="AC56" s="55">
        <f t="shared" si="106"/>
        <v>0</v>
      </c>
      <c r="AD56" s="55">
        <f t="shared" si="106"/>
        <v>0</v>
      </c>
      <c r="AE56" s="55">
        <f t="shared" si="106"/>
        <v>0</v>
      </c>
      <c r="AF56" s="55">
        <f t="shared" si="106"/>
        <v>3636.0133531157271</v>
      </c>
      <c r="AG56" s="55">
        <f t="shared" si="106"/>
        <v>0</v>
      </c>
      <c r="AH56" s="55">
        <f t="shared" si="106"/>
        <v>835.52100221075909</v>
      </c>
      <c r="AI56" s="55">
        <f t="shared" si="106"/>
        <v>0</v>
      </c>
      <c r="AJ56" s="55">
        <f t="shared" si="106"/>
        <v>0</v>
      </c>
      <c r="AK56" s="56">
        <f t="shared" si="106"/>
        <v>433719</v>
      </c>
      <c r="AL56" s="78"/>
      <c r="AM56" s="27" t="e">
        <f>AK56-(#REF!-#REF!)</f>
        <v>#REF!</v>
      </c>
    </row>
    <row r="57" spans="1:39" s="28" customFormat="1" ht="31.5" x14ac:dyDescent="0.25">
      <c r="A57" s="50" t="s">
        <v>99</v>
      </c>
      <c r="B57" s="50" t="s">
        <v>11</v>
      </c>
      <c r="C57" s="51" t="s">
        <v>100</v>
      </c>
      <c r="D57" s="52">
        <f t="shared" ref="D57:L57" si="107">D183+D309+D435</f>
        <v>2</v>
      </c>
      <c r="E57" s="53">
        <f t="shared" si="107"/>
        <v>0</v>
      </c>
      <c r="F57" s="69">
        <f t="shared" si="107"/>
        <v>41</v>
      </c>
      <c r="G57" s="53">
        <f t="shared" si="107"/>
        <v>48400</v>
      </c>
      <c r="H57" s="52">
        <f t="shared" si="107"/>
        <v>43</v>
      </c>
      <c r="I57" s="59">
        <f t="shared" si="107"/>
        <v>48400</v>
      </c>
      <c r="J57" s="58">
        <f t="shared" si="107"/>
        <v>4</v>
      </c>
      <c r="K57" s="55">
        <f t="shared" si="107"/>
        <v>3465</v>
      </c>
      <c r="L57" s="55">
        <f t="shared" si="107"/>
        <v>0</v>
      </c>
      <c r="M57" s="56">
        <f t="shared" si="8"/>
        <v>3465</v>
      </c>
      <c r="N57" s="56">
        <f t="shared" si="71"/>
        <v>51865</v>
      </c>
      <c r="O57" s="55">
        <f t="shared" ref="O57:AK57" si="108">O183+O309+O435</f>
        <v>0</v>
      </c>
      <c r="P57" s="55">
        <f t="shared" si="108"/>
        <v>0</v>
      </c>
      <c r="Q57" s="55">
        <f t="shared" si="108"/>
        <v>0</v>
      </c>
      <c r="R57" s="55">
        <f t="shared" si="108"/>
        <v>0</v>
      </c>
      <c r="S57" s="55">
        <f t="shared" si="108"/>
        <v>0</v>
      </c>
      <c r="T57" s="55">
        <f t="shared" si="108"/>
        <v>0</v>
      </c>
      <c r="U57" s="55">
        <f t="shared" si="108"/>
        <v>0</v>
      </c>
      <c r="V57" s="55">
        <f t="shared" si="108"/>
        <v>0</v>
      </c>
      <c r="W57" s="55">
        <f t="shared" si="108"/>
        <v>0</v>
      </c>
      <c r="X57" s="55">
        <f t="shared" si="108"/>
        <v>0</v>
      </c>
      <c r="Y57" s="55">
        <f t="shared" si="108"/>
        <v>0</v>
      </c>
      <c r="Z57" s="55">
        <f t="shared" si="108"/>
        <v>51865</v>
      </c>
      <c r="AA57" s="55">
        <f t="shared" si="108"/>
        <v>0</v>
      </c>
      <c r="AB57" s="55">
        <f t="shared" si="108"/>
        <v>0</v>
      </c>
      <c r="AC57" s="55">
        <f t="shared" si="108"/>
        <v>0</v>
      </c>
      <c r="AD57" s="55">
        <f t="shared" si="108"/>
        <v>0</v>
      </c>
      <c r="AE57" s="55">
        <f t="shared" si="108"/>
        <v>0</v>
      </c>
      <c r="AF57" s="55">
        <f t="shared" si="108"/>
        <v>0</v>
      </c>
      <c r="AG57" s="55">
        <f t="shared" si="108"/>
        <v>0</v>
      </c>
      <c r="AH57" s="55">
        <f t="shared" si="108"/>
        <v>0</v>
      </c>
      <c r="AI57" s="55">
        <f t="shared" si="108"/>
        <v>0</v>
      </c>
      <c r="AJ57" s="55">
        <f t="shared" si="108"/>
        <v>0</v>
      </c>
      <c r="AK57" s="56">
        <f t="shared" si="108"/>
        <v>51865</v>
      </c>
      <c r="AL57" s="57">
        <f>SUM(AK57)</f>
        <v>51865</v>
      </c>
      <c r="AM57" s="27" t="e">
        <f>AK57-(#REF!-#REF!)</f>
        <v>#REF!</v>
      </c>
    </row>
    <row r="58" spans="1:39" s="28" customFormat="1" x14ac:dyDescent="0.25">
      <c r="A58" s="50" t="s">
        <v>101</v>
      </c>
      <c r="B58" s="50" t="s">
        <v>11</v>
      </c>
      <c r="C58" s="51" t="s">
        <v>101</v>
      </c>
      <c r="D58" s="52">
        <f t="shared" ref="D58:L58" si="109">D184+D310+D436</f>
        <v>420</v>
      </c>
      <c r="E58" s="53">
        <f t="shared" si="109"/>
        <v>143713</v>
      </c>
      <c r="F58" s="52">
        <f t="shared" si="109"/>
        <v>37</v>
      </c>
      <c r="G58" s="53">
        <f t="shared" si="109"/>
        <v>48989</v>
      </c>
      <c r="H58" s="52">
        <f t="shared" si="109"/>
        <v>457</v>
      </c>
      <c r="I58" s="53">
        <f t="shared" si="109"/>
        <v>192702</v>
      </c>
      <c r="J58" s="54">
        <f t="shared" si="109"/>
        <v>323.67</v>
      </c>
      <c r="K58" s="55">
        <f t="shared" si="109"/>
        <v>391338</v>
      </c>
      <c r="L58" s="55">
        <f t="shared" si="109"/>
        <v>66527</v>
      </c>
      <c r="M58" s="56">
        <f t="shared" si="8"/>
        <v>457865</v>
      </c>
      <c r="N58" s="56">
        <f t="shared" si="71"/>
        <v>650567</v>
      </c>
      <c r="O58" s="55">
        <f t="shared" ref="O58:AK58" si="110">O184+O310+O436</f>
        <v>0</v>
      </c>
      <c r="P58" s="55">
        <f t="shared" si="110"/>
        <v>0</v>
      </c>
      <c r="Q58" s="55">
        <f t="shared" si="110"/>
        <v>3852.8871391076113</v>
      </c>
      <c r="R58" s="55">
        <f t="shared" si="110"/>
        <v>0</v>
      </c>
      <c r="S58" s="55">
        <f t="shared" si="110"/>
        <v>10274.365704286964</v>
      </c>
      <c r="T58" s="55">
        <f t="shared" si="110"/>
        <v>12200.809273840769</v>
      </c>
      <c r="U58" s="55">
        <f t="shared" si="110"/>
        <v>0</v>
      </c>
      <c r="V58" s="55">
        <f t="shared" si="110"/>
        <v>0</v>
      </c>
      <c r="W58" s="55">
        <f t="shared" si="110"/>
        <v>0</v>
      </c>
      <c r="X58" s="55">
        <f t="shared" si="110"/>
        <v>0</v>
      </c>
      <c r="Y58" s="55">
        <f t="shared" si="110"/>
        <v>6421.4785651793518</v>
      </c>
      <c r="Z58" s="55">
        <f t="shared" si="110"/>
        <v>571267.10936132981</v>
      </c>
      <c r="AA58" s="55">
        <f t="shared" si="110"/>
        <v>0</v>
      </c>
      <c r="AB58" s="55">
        <f t="shared" si="110"/>
        <v>34675.984251968497</v>
      </c>
      <c r="AC58" s="55">
        <f t="shared" si="110"/>
        <v>0</v>
      </c>
      <c r="AD58" s="55">
        <f t="shared" si="110"/>
        <v>11874.365704286964</v>
      </c>
      <c r="AE58" s="55">
        <f t="shared" si="110"/>
        <v>0</v>
      </c>
      <c r="AF58" s="55">
        <f t="shared" si="110"/>
        <v>0</v>
      </c>
      <c r="AG58" s="55">
        <f t="shared" si="110"/>
        <v>0</v>
      </c>
      <c r="AH58" s="55">
        <f t="shared" si="110"/>
        <v>0</v>
      </c>
      <c r="AI58" s="55">
        <f t="shared" si="110"/>
        <v>0</v>
      </c>
      <c r="AJ58" s="55">
        <f t="shared" si="110"/>
        <v>0</v>
      </c>
      <c r="AK58" s="56">
        <f t="shared" si="110"/>
        <v>650566.99999999988</v>
      </c>
      <c r="AL58" s="57">
        <f>SUM(AK58)</f>
        <v>650566.99999999988</v>
      </c>
      <c r="AM58" s="27" t="e">
        <f>AK58-(#REF!-#REF!)</f>
        <v>#REF!</v>
      </c>
    </row>
    <row r="59" spans="1:39" s="28" customFormat="1" x14ac:dyDescent="0.25">
      <c r="A59" s="50" t="s">
        <v>102</v>
      </c>
      <c r="B59" s="50" t="s">
        <v>3</v>
      </c>
      <c r="C59" s="51" t="s">
        <v>103</v>
      </c>
      <c r="D59" s="52">
        <f t="shared" ref="D59:L59" si="111">D185+D311+D437</f>
        <v>91</v>
      </c>
      <c r="E59" s="53">
        <f t="shared" si="111"/>
        <v>36900</v>
      </c>
      <c r="F59" s="52">
        <f t="shared" si="111"/>
        <v>2</v>
      </c>
      <c r="G59" s="53">
        <f t="shared" si="111"/>
        <v>3200</v>
      </c>
      <c r="H59" s="52">
        <f t="shared" si="111"/>
        <v>93</v>
      </c>
      <c r="I59" s="53">
        <f t="shared" si="111"/>
        <v>40100</v>
      </c>
      <c r="J59" s="54">
        <f t="shared" si="111"/>
        <v>84.33</v>
      </c>
      <c r="K59" s="55">
        <f t="shared" si="111"/>
        <v>101535</v>
      </c>
      <c r="L59" s="55">
        <f t="shared" si="111"/>
        <v>22340</v>
      </c>
      <c r="M59" s="56">
        <f t="shared" si="8"/>
        <v>123875</v>
      </c>
      <c r="N59" s="56">
        <f t="shared" si="71"/>
        <v>163975</v>
      </c>
      <c r="O59" s="55">
        <f t="shared" ref="O59:AK59" si="112">O185+O311+O437</f>
        <v>0</v>
      </c>
      <c r="P59" s="55">
        <f t="shared" si="112"/>
        <v>0</v>
      </c>
      <c r="Q59" s="55">
        <f t="shared" si="112"/>
        <v>0</v>
      </c>
      <c r="R59" s="55">
        <f t="shared" si="112"/>
        <v>153389.68659579015</v>
      </c>
      <c r="S59" s="55">
        <f t="shared" si="112"/>
        <v>0</v>
      </c>
      <c r="T59" s="55">
        <f t="shared" si="112"/>
        <v>0</v>
      </c>
      <c r="U59" s="55">
        <f t="shared" si="112"/>
        <v>0</v>
      </c>
      <c r="V59" s="55">
        <f t="shared" si="112"/>
        <v>0</v>
      </c>
      <c r="W59" s="55">
        <f t="shared" si="112"/>
        <v>3871.7527505329144</v>
      </c>
      <c r="X59" s="55">
        <f t="shared" si="112"/>
        <v>0</v>
      </c>
      <c r="Y59" s="55">
        <f t="shared" si="112"/>
        <v>0</v>
      </c>
      <c r="Z59" s="55">
        <f t="shared" si="112"/>
        <v>0</v>
      </c>
      <c r="AA59" s="55">
        <f t="shared" si="112"/>
        <v>4882.5895663104966</v>
      </c>
      <c r="AB59" s="55">
        <f t="shared" si="112"/>
        <v>1830.9710873664362</v>
      </c>
      <c r="AC59" s="55">
        <f t="shared" si="112"/>
        <v>0</v>
      </c>
      <c r="AD59" s="55">
        <f t="shared" si="112"/>
        <v>0</v>
      </c>
      <c r="AE59" s="55">
        <f t="shared" si="112"/>
        <v>0</v>
      </c>
      <c r="AF59" s="55">
        <f t="shared" si="112"/>
        <v>0</v>
      </c>
      <c r="AG59" s="55">
        <f t="shared" si="112"/>
        <v>0</v>
      </c>
      <c r="AH59" s="55">
        <f t="shared" si="112"/>
        <v>0</v>
      </c>
      <c r="AI59" s="55">
        <f t="shared" si="112"/>
        <v>0</v>
      </c>
      <c r="AJ59" s="55">
        <f t="shared" si="112"/>
        <v>0</v>
      </c>
      <c r="AK59" s="56">
        <f t="shared" si="112"/>
        <v>163975</v>
      </c>
      <c r="AL59" s="78">
        <f>SUM(AK59:AK63)</f>
        <v>1540543</v>
      </c>
      <c r="AM59" s="27" t="e">
        <f>AK59-(#REF!-#REF!)</f>
        <v>#REF!</v>
      </c>
    </row>
    <row r="60" spans="1:39" s="28" customFormat="1" x14ac:dyDescent="0.25">
      <c r="A60" s="50" t="s">
        <v>102</v>
      </c>
      <c r="B60" s="50" t="s">
        <v>3</v>
      </c>
      <c r="C60" s="51" t="s">
        <v>104</v>
      </c>
      <c r="D60" s="52">
        <f t="shared" ref="D60:L60" si="113">D186+D312+D438</f>
        <v>34</v>
      </c>
      <c r="E60" s="53">
        <f t="shared" si="113"/>
        <v>16530</v>
      </c>
      <c r="F60" s="52">
        <f t="shared" si="113"/>
        <v>0</v>
      </c>
      <c r="G60" s="53">
        <f t="shared" si="113"/>
        <v>0</v>
      </c>
      <c r="H60" s="52">
        <f t="shared" si="113"/>
        <v>34</v>
      </c>
      <c r="I60" s="53">
        <f t="shared" si="113"/>
        <v>16530</v>
      </c>
      <c r="J60" s="54">
        <f t="shared" si="113"/>
        <v>34</v>
      </c>
      <c r="K60" s="55">
        <f t="shared" si="113"/>
        <v>40991</v>
      </c>
      <c r="L60" s="55">
        <f t="shared" si="113"/>
        <v>9018</v>
      </c>
      <c r="M60" s="56">
        <f t="shared" si="8"/>
        <v>50009</v>
      </c>
      <c r="N60" s="56">
        <f t="shared" si="71"/>
        <v>66539</v>
      </c>
      <c r="O60" s="55">
        <f t="shared" ref="O60:AK60" si="114">O186+O312+O438</f>
        <v>4761.2880143112698</v>
      </c>
      <c r="P60" s="55">
        <f t="shared" si="114"/>
        <v>0</v>
      </c>
      <c r="Q60" s="55">
        <f t="shared" si="114"/>
        <v>0</v>
      </c>
      <c r="R60" s="55">
        <f t="shared" si="114"/>
        <v>53564.490161001784</v>
      </c>
      <c r="S60" s="55">
        <f t="shared" si="114"/>
        <v>0</v>
      </c>
      <c r="T60" s="55">
        <f t="shared" si="114"/>
        <v>1190.3220035778174</v>
      </c>
      <c r="U60" s="55">
        <f t="shared" si="114"/>
        <v>0</v>
      </c>
      <c r="V60" s="55">
        <f t="shared" si="114"/>
        <v>0</v>
      </c>
      <c r="W60" s="55">
        <f t="shared" si="114"/>
        <v>4642.2558139534885</v>
      </c>
      <c r="X60" s="55">
        <f t="shared" si="114"/>
        <v>0</v>
      </c>
      <c r="Y60" s="55">
        <f t="shared" si="114"/>
        <v>0</v>
      </c>
      <c r="Z60" s="55">
        <f t="shared" si="114"/>
        <v>0</v>
      </c>
      <c r="AA60" s="55">
        <f t="shared" si="114"/>
        <v>0</v>
      </c>
      <c r="AB60" s="55">
        <f t="shared" si="114"/>
        <v>2380.6440071556349</v>
      </c>
      <c r="AC60" s="55">
        <f t="shared" si="114"/>
        <v>0</v>
      </c>
      <c r="AD60" s="55">
        <f t="shared" si="114"/>
        <v>0</v>
      </c>
      <c r="AE60" s="55">
        <f t="shared" si="114"/>
        <v>0</v>
      </c>
      <c r="AF60" s="55">
        <f t="shared" si="114"/>
        <v>0</v>
      </c>
      <c r="AG60" s="55">
        <f t="shared" si="114"/>
        <v>0</v>
      </c>
      <c r="AH60" s="55">
        <f t="shared" si="114"/>
        <v>0</v>
      </c>
      <c r="AI60" s="55">
        <f t="shared" si="114"/>
        <v>0</v>
      </c>
      <c r="AJ60" s="55">
        <f t="shared" si="114"/>
        <v>0</v>
      </c>
      <c r="AK60" s="56">
        <f t="shared" si="114"/>
        <v>66538.999999999985</v>
      </c>
      <c r="AL60" s="78"/>
      <c r="AM60" s="27" t="e">
        <f>AK60-(#REF!-#REF!)</f>
        <v>#REF!</v>
      </c>
    </row>
    <row r="61" spans="1:39" s="28" customFormat="1" x14ac:dyDescent="0.25">
      <c r="A61" s="50" t="s">
        <v>102</v>
      </c>
      <c r="B61" s="50" t="s">
        <v>8</v>
      </c>
      <c r="C61" s="51" t="s">
        <v>105</v>
      </c>
      <c r="D61" s="52">
        <f t="shared" ref="D61:L61" si="115">D187+D313+D439</f>
        <v>119</v>
      </c>
      <c r="E61" s="53">
        <f t="shared" si="115"/>
        <v>60160</v>
      </c>
      <c r="F61" s="52">
        <f t="shared" si="115"/>
        <v>6</v>
      </c>
      <c r="G61" s="53">
        <f t="shared" si="115"/>
        <v>11470</v>
      </c>
      <c r="H61" s="52">
        <f t="shared" si="115"/>
        <v>125</v>
      </c>
      <c r="I61" s="53">
        <f t="shared" si="115"/>
        <v>71630</v>
      </c>
      <c r="J61" s="54">
        <f t="shared" si="115"/>
        <v>119</v>
      </c>
      <c r="K61" s="55">
        <f t="shared" si="115"/>
        <v>145634</v>
      </c>
      <c r="L61" s="55">
        <f t="shared" si="115"/>
        <v>32039</v>
      </c>
      <c r="M61" s="56">
        <f t="shared" si="8"/>
        <v>177673</v>
      </c>
      <c r="N61" s="56">
        <f t="shared" si="71"/>
        <v>249303</v>
      </c>
      <c r="O61" s="55">
        <f t="shared" ref="O61:AK61" si="116">O187+O313+O439</f>
        <v>0</v>
      </c>
      <c r="P61" s="55">
        <f t="shared" si="116"/>
        <v>0</v>
      </c>
      <c r="Q61" s="55">
        <f t="shared" si="116"/>
        <v>0</v>
      </c>
      <c r="R61" s="55">
        <f t="shared" si="116"/>
        <v>0</v>
      </c>
      <c r="S61" s="55">
        <f t="shared" si="116"/>
        <v>0</v>
      </c>
      <c r="T61" s="55">
        <f t="shared" si="116"/>
        <v>2185.0198352151356</v>
      </c>
      <c r="U61" s="55">
        <f t="shared" si="116"/>
        <v>0</v>
      </c>
      <c r="V61" s="55">
        <f t="shared" si="116"/>
        <v>0</v>
      </c>
      <c r="W61" s="55">
        <f t="shared" si="116"/>
        <v>229055.1495270064</v>
      </c>
      <c r="X61" s="55">
        <f t="shared" si="116"/>
        <v>582.67195605736947</v>
      </c>
      <c r="Y61" s="55">
        <f t="shared" si="116"/>
        <v>0</v>
      </c>
      <c r="Z61" s="55">
        <f t="shared" si="116"/>
        <v>0</v>
      </c>
      <c r="AA61" s="55">
        <f t="shared" si="116"/>
        <v>13110.119011290815</v>
      </c>
      <c r="AB61" s="55">
        <f t="shared" si="116"/>
        <v>4370.0396704302711</v>
      </c>
      <c r="AC61" s="55">
        <f t="shared" si="116"/>
        <v>0</v>
      </c>
      <c r="AD61" s="55">
        <f t="shared" si="116"/>
        <v>0</v>
      </c>
      <c r="AE61" s="55">
        <f t="shared" si="116"/>
        <v>0</v>
      </c>
      <c r="AF61" s="55">
        <f t="shared" si="116"/>
        <v>0</v>
      </c>
      <c r="AG61" s="55">
        <f t="shared" si="116"/>
        <v>0</v>
      </c>
      <c r="AH61" s="55">
        <f t="shared" si="116"/>
        <v>0</v>
      </c>
      <c r="AI61" s="55">
        <f t="shared" si="116"/>
        <v>0</v>
      </c>
      <c r="AJ61" s="55">
        <f t="shared" si="116"/>
        <v>0</v>
      </c>
      <c r="AK61" s="56">
        <f t="shared" si="116"/>
        <v>249303</v>
      </c>
      <c r="AL61" s="78"/>
      <c r="AM61" s="27" t="e">
        <f>AK61-(#REF!-#REF!)</f>
        <v>#REF!</v>
      </c>
    </row>
    <row r="62" spans="1:39" s="28" customFormat="1" x14ac:dyDescent="0.25">
      <c r="A62" s="50" t="s">
        <v>102</v>
      </c>
      <c r="B62" s="50" t="s">
        <v>13</v>
      </c>
      <c r="C62" s="51" t="s">
        <v>106</v>
      </c>
      <c r="D62" s="52">
        <f t="shared" ref="D62:L62" si="117">D188+D314+D440</f>
        <v>265</v>
      </c>
      <c r="E62" s="53">
        <f t="shared" si="117"/>
        <v>117358</v>
      </c>
      <c r="F62" s="52">
        <f t="shared" si="117"/>
        <v>8</v>
      </c>
      <c r="G62" s="53">
        <f t="shared" si="117"/>
        <v>13659</v>
      </c>
      <c r="H62" s="52">
        <f t="shared" si="117"/>
        <v>273</v>
      </c>
      <c r="I62" s="53">
        <f t="shared" si="117"/>
        <v>131017</v>
      </c>
      <c r="J62" s="54">
        <f t="shared" si="117"/>
        <v>276.67</v>
      </c>
      <c r="K62" s="55">
        <f t="shared" si="117"/>
        <v>345957</v>
      </c>
      <c r="L62" s="55">
        <f t="shared" si="117"/>
        <v>86100</v>
      </c>
      <c r="M62" s="56">
        <f t="shared" si="8"/>
        <v>432057</v>
      </c>
      <c r="N62" s="56">
        <f t="shared" si="71"/>
        <v>563074</v>
      </c>
      <c r="O62" s="55">
        <f t="shared" ref="O62:AK62" si="118">O188+O314+O440</f>
        <v>0</v>
      </c>
      <c r="P62" s="55">
        <f t="shared" si="118"/>
        <v>0</v>
      </c>
      <c r="Q62" s="55">
        <f t="shared" si="118"/>
        <v>0</v>
      </c>
      <c r="R62" s="55">
        <f t="shared" si="118"/>
        <v>0</v>
      </c>
      <c r="S62" s="55">
        <f t="shared" si="118"/>
        <v>1231.8987720874513</v>
      </c>
      <c r="T62" s="55">
        <f t="shared" si="118"/>
        <v>0</v>
      </c>
      <c r="U62" s="55">
        <f t="shared" si="118"/>
        <v>4652.3890318638059</v>
      </c>
      <c r="V62" s="55">
        <f t="shared" si="118"/>
        <v>0</v>
      </c>
      <c r="W62" s="55">
        <f t="shared" si="118"/>
        <v>47920.862234201857</v>
      </c>
      <c r="X62" s="55">
        <f t="shared" si="118"/>
        <v>0</v>
      </c>
      <c r="Y62" s="55">
        <f t="shared" si="118"/>
        <v>765.35417248116096</v>
      </c>
      <c r="Z62" s="55">
        <f t="shared" si="118"/>
        <v>4927.5950883498053</v>
      </c>
      <c r="AA62" s="55">
        <f t="shared" si="118"/>
        <v>765.35417248116096</v>
      </c>
      <c r="AB62" s="55">
        <f t="shared" si="118"/>
        <v>502810.54652853473</v>
      </c>
      <c r="AC62" s="55">
        <f t="shared" si="118"/>
        <v>0</v>
      </c>
      <c r="AD62" s="55">
        <f t="shared" si="118"/>
        <v>0</v>
      </c>
      <c r="AE62" s="55">
        <f t="shared" si="118"/>
        <v>0</v>
      </c>
      <c r="AF62" s="55">
        <f t="shared" si="118"/>
        <v>0</v>
      </c>
      <c r="AG62" s="55">
        <f t="shared" si="118"/>
        <v>0</v>
      </c>
      <c r="AH62" s="55">
        <f t="shared" si="118"/>
        <v>0</v>
      </c>
      <c r="AI62" s="55">
        <f t="shared" si="118"/>
        <v>0</v>
      </c>
      <c r="AJ62" s="55">
        <f t="shared" si="118"/>
        <v>0</v>
      </c>
      <c r="AK62" s="56">
        <f t="shared" si="118"/>
        <v>563074</v>
      </c>
      <c r="AL62" s="78"/>
      <c r="AM62" s="27" t="e">
        <f>AK62-(#REF!-#REF!)</f>
        <v>#REF!</v>
      </c>
    </row>
    <row r="63" spans="1:39" s="28" customFormat="1" x14ac:dyDescent="0.25">
      <c r="A63" s="50" t="s">
        <v>102</v>
      </c>
      <c r="B63" s="50" t="s">
        <v>13</v>
      </c>
      <c r="C63" s="51" t="s">
        <v>107</v>
      </c>
      <c r="D63" s="52">
        <f t="shared" ref="D63:L63" si="119">D189+D315+D441</f>
        <v>255</v>
      </c>
      <c r="E63" s="53">
        <f t="shared" si="119"/>
        <v>115180</v>
      </c>
      <c r="F63" s="52">
        <f t="shared" si="119"/>
        <v>18</v>
      </c>
      <c r="G63" s="53">
        <f t="shared" si="119"/>
        <v>31479</v>
      </c>
      <c r="H63" s="52">
        <f t="shared" si="119"/>
        <v>273</v>
      </c>
      <c r="I63" s="53">
        <f t="shared" si="119"/>
        <v>146659</v>
      </c>
      <c r="J63" s="54">
        <f t="shared" si="119"/>
        <v>234</v>
      </c>
      <c r="K63" s="55">
        <f t="shared" si="119"/>
        <v>287699</v>
      </c>
      <c r="L63" s="55">
        <f t="shared" si="119"/>
        <v>63294</v>
      </c>
      <c r="M63" s="56">
        <f t="shared" si="8"/>
        <v>350993</v>
      </c>
      <c r="N63" s="56">
        <f t="shared" si="71"/>
        <v>497652</v>
      </c>
      <c r="O63" s="55">
        <f t="shared" ref="O63:AK63" si="120">O189+O315+O441</f>
        <v>0</v>
      </c>
      <c r="P63" s="55">
        <f t="shared" si="120"/>
        <v>0</v>
      </c>
      <c r="Q63" s="55">
        <f t="shared" si="120"/>
        <v>0</v>
      </c>
      <c r="R63" s="55">
        <f t="shared" si="120"/>
        <v>2348.6525229357799</v>
      </c>
      <c r="S63" s="55">
        <f t="shared" si="120"/>
        <v>0</v>
      </c>
      <c r="T63" s="55">
        <f t="shared" si="120"/>
        <v>5454.0111111111119</v>
      </c>
      <c r="U63" s="55">
        <f t="shared" si="120"/>
        <v>4697.3050458715597</v>
      </c>
      <c r="V63" s="55">
        <f t="shared" si="120"/>
        <v>0</v>
      </c>
      <c r="W63" s="55">
        <f t="shared" si="120"/>
        <v>0</v>
      </c>
      <c r="X63" s="55">
        <f t="shared" si="120"/>
        <v>0</v>
      </c>
      <c r="Y63" s="55">
        <f t="shared" si="120"/>
        <v>0</v>
      </c>
      <c r="Z63" s="55">
        <f t="shared" si="120"/>
        <v>939.46100917431181</v>
      </c>
      <c r="AA63" s="55">
        <f t="shared" si="120"/>
        <v>0</v>
      </c>
      <c r="AB63" s="55">
        <f t="shared" si="120"/>
        <v>465188.48487512744</v>
      </c>
      <c r="AC63" s="55">
        <f t="shared" si="120"/>
        <v>0</v>
      </c>
      <c r="AD63" s="55">
        <f t="shared" si="120"/>
        <v>0</v>
      </c>
      <c r="AE63" s="55">
        <f t="shared" si="120"/>
        <v>0</v>
      </c>
      <c r="AF63" s="55">
        <f t="shared" si="120"/>
        <v>19024.085435779816</v>
      </c>
      <c r="AG63" s="55">
        <f t="shared" si="120"/>
        <v>0</v>
      </c>
      <c r="AH63" s="55">
        <f t="shared" si="120"/>
        <v>0</v>
      </c>
      <c r="AI63" s="55">
        <f t="shared" si="120"/>
        <v>0</v>
      </c>
      <c r="AJ63" s="55">
        <f t="shared" si="120"/>
        <v>0</v>
      </c>
      <c r="AK63" s="56">
        <f t="shared" si="120"/>
        <v>497652</v>
      </c>
      <c r="AL63" s="78"/>
      <c r="AM63" s="27" t="e">
        <f>AK63-(#REF!-#REF!)</f>
        <v>#REF!</v>
      </c>
    </row>
    <row r="64" spans="1:39" s="28" customFormat="1" x14ac:dyDescent="0.25">
      <c r="A64" s="50" t="s">
        <v>108</v>
      </c>
      <c r="B64" s="50" t="s">
        <v>8</v>
      </c>
      <c r="C64" s="51" t="s">
        <v>109</v>
      </c>
      <c r="D64" s="52">
        <f t="shared" ref="D64:L64" si="121">D190+D316+D442</f>
        <v>460</v>
      </c>
      <c r="E64" s="53">
        <f t="shared" si="121"/>
        <v>221674</v>
      </c>
      <c r="F64" s="52">
        <f t="shared" si="121"/>
        <v>38</v>
      </c>
      <c r="G64" s="53">
        <f t="shared" si="121"/>
        <v>60682</v>
      </c>
      <c r="H64" s="52">
        <f t="shared" si="121"/>
        <v>498</v>
      </c>
      <c r="I64" s="53">
        <f t="shared" si="121"/>
        <v>282356</v>
      </c>
      <c r="J64" s="54">
        <f t="shared" si="121"/>
        <v>411</v>
      </c>
      <c r="K64" s="55">
        <f t="shared" si="121"/>
        <v>499549</v>
      </c>
      <c r="L64" s="55">
        <f t="shared" si="121"/>
        <v>219801</v>
      </c>
      <c r="M64" s="56">
        <f t="shared" si="8"/>
        <v>719350</v>
      </c>
      <c r="N64" s="56">
        <f t="shared" si="71"/>
        <v>1001706</v>
      </c>
      <c r="O64" s="55">
        <f t="shared" ref="O64:AK64" si="122">O190+O316+O442</f>
        <v>0</v>
      </c>
      <c r="P64" s="55">
        <f t="shared" si="122"/>
        <v>0</v>
      </c>
      <c r="Q64" s="55">
        <f t="shared" si="122"/>
        <v>0</v>
      </c>
      <c r="R64" s="55">
        <f t="shared" si="122"/>
        <v>0</v>
      </c>
      <c r="S64" s="55">
        <f t="shared" si="122"/>
        <v>0</v>
      </c>
      <c r="T64" s="55">
        <f t="shared" si="122"/>
        <v>0</v>
      </c>
      <c r="U64" s="55">
        <f t="shared" si="122"/>
        <v>10960.663544178849</v>
      </c>
      <c r="V64" s="55">
        <f t="shared" si="122"/>
        <v>0</v>
      </c>
      <c r="W64" s="55">
        <f t="shared" si="122"/>
        <v>929450.12935108424</v>
      </c>
      <c r="X64" s="55">
        <f t="shared" si="122"/>
        <v>0</v>
      </c>
      <c r="Y64" s="55">
        <f t="shared" si="122"/>
        <v>1654.5359385903701</v>
      </c>
      <c r="Z64" s="55">
        <f t="shared" si="122"/>
        <v>6523.4529764724184</v>
      </c>
      <c r="AA64" s="55">
        <f t="shared" si="122"/>
        <v>49326.040201089068</v>
      </c>
      <c r="AB64" s="55">
        <f t="shared" si="122"/>
        <v>3791.1779885851274</v>
      </c>
      <c r="AC64" s="55">
        <f t="shared" si="122"/>
        <v>0</v>
      </c>
      <c r="AD64" s="55">
        <f t="shared" si="122"/>
        <v>0</v>
      </c>
      <c r="AE64" s="55">
        <f t="shared" si="122"/>
        <v>0</v>
      </c>
      <c r="AF64" s="55">
        <f t="shared" si="122"/>
        <v>0</v>
      </c>
      <c r="AG64" s="55">
        <f t="shared" si="122"/>
        <v>0</v>
      </c>
      <c r="AH64" s="55">
        <f t="shared" si="122"/>
        <v>0</v>
      </c>
      <c r="AI64" s="55">
        <f t="shared" si="122"/>
        <v>0</v>
      </c>
      <c r="AJ64" s="55">
        <f t="shared" si="122"/>
        <v>0</v>
      </c>
      <c r="AK64" s="56">
        <f t="shared" si="122"/>
        <v>1001706.0000000001</v>
      </c>
      <c r="AL64" s="78">
        <f>SUM(AK64:AK87)</f>
        <v>6227383</v>
      </c>
      <c r="AM64" s="27" t="e">
        <f>AK64-(#REF!-#REF!)</f>
        <v>#REF!</v>
      </c>
    </row>
    <row r="65" spans="1:39" s="28" customFormat="1" x14ac:dyDescent="0.25">
      <c r="A65" s="50" t="s">
        <v>108</v>
      </c>
      <c r="B65" s="50" t="s">
        <v>8</v>
      </c>
      <c r="C65" s="51" t="s">
        <v>110</v>
      </c>
      <c r="D65" s="52">
        <f t="shared" ref="D65:L65" si="123">D191+D317+D443</f>
        <v>100</v>
      </c>
      <c r="E65" s="53">
        <f t="shared" si="123"/>
        <v>45170</v>
      </c>
      <c r="F65" s="52">
        <f t="shared" si="123"/>
        <v>5</v>
      </c>
      <c r="G65" s="53">
        <f t="shared" si="123"/>
        <v>8836</v>
      </c>
      <c r="H65" s="52">
        <f t="shared" si="123"/>
        <v>105</v>
      </c>
      <c r="I65" s="53">
        <f t="shared" si="123"/>
        <v>54006</v>
      </c>
      <c r="J65" s="54">
        <f t="shared" si="123"/>
        <v>100</v>
      </c>
      <c r="K65" s="55">
        <f t="shared" si="123"/>
        <v>125433</v>
      </c>
      <c r="L65" s="55">
        <f t="shared" si="123"/>
        <v>55190</v>
      </c>
      <c r="M65" s="56">
        <f t="shared" si="8"/>
        <v>180623</v>
      </c>
      <c r="N65" s="56">
        <f t="shared" si="71"/>
        <v>234629</v>
      </c>
      <c r="O65" s="55">
        <f t="shared" ref="O65:AK65" si="124">O191+O317+O443</f>
        <v>0</v>
      </c>
      <c r="P65" s="55">
        <f t="shared" si="124"/>
        <v>0</v>
      </c>
      <c r="Q65" s="55">
        <f t="shared" si="124"/>
        <v>0</v>
      </c>
      <c r="R65" s="55">
        <f t="shared" si="124"/>
        <v>3110.6712734452126</v>
      </c>
      <c r="S65" s="55">
        <f t="shared" si="124"/>
        <v>0</v>
      </c>
      <c r="T65" s="55">
        <f t="shared" si="124"/>
        <v>0</v>
      </c>
      <c r="U65" s="55">
        <f t="shared" si="124"/>
        <v>0</v>
      </c>
      <c r="V65" s="55">
        <f t="shared" si="124"/>
        <v>0</v>
      </c>
      <c r="W65" s="55">
        <f t="shared" si="124"/>
        <v>223223.2053307009</v>
      </c>
      <c r="X65" s="55">
        <f t="shared" si="124"/>
        <v>0</v>
      </c>
      <c r="Y65" s="55">
        <f t="shared" si="124"/>
        <v>0</v>
      </c>
      <c r="Z65" s="55">
        <f t="shared" si="124"/>
        <v>0</v>
      </c>
      <c r="AA65" s="55">
        <f t="shared" si="124"/>
        <v>8295.1233958538996</v>
      </c>
      <c r="AB65" s="55">
        <f t="shared" si="124"/>
        <v>0</v>
      </c>
      <c r="AC65" s="55">
        <f t="shared" si="124"/>
        <v>0</v>
      </c>
      <c r="AD65" s="55">
        <f t="shared" si="124"/>
        <v>0</v>
      </c>
      <c r="AE65" s="55">
        <f t="shared" si="124"/>
        <v>0</v>
      </c>
      <c r="AF65" s="55">
        <f t="shared" si="124"/>
        <v>0</v>
      </c>
      <c r="AG65" s="55">
        <f t="shared" si="124"/>
        <v>0</v>
      </c>
      <c r="AH65" s="55">
        <f t="shared" si="124"/>
        <v>0</v>
      </c>
      <c r="AI65" s="55">
        <f t="shared" si="124"/>
        <v>0</v>
      </c>
      <c r="AJ65" s="55">
        <f t="shared" si="124"/>
        <v>0</v>
      </c>
      <c r="AK65" s="56">
        <f t="shared" si="124"/>
        <v>234629.00000000003</v>
      </c>
      <c r="AL65" s="78"/>
      <c r="AM65" s="27" t="e">
        <f>AK65-(#REF!-#REF!)</f>
        <v>#REF!</v>
      </c>
    </row>
    <row r="66" spans="1:39" s="28" customFormat="1" x14ac:dyDescent="0.25">
      <c r="A66" s="50" t="s">
        <v>108</v>
      </c>
      <c r="B66" s="50" t="s">
        <v>8</v>
      </c>
      <c r="C66" s="51" t="s">
        <v>111</v>
      </c>
      <c r="D66" s="52">
        <f t="shared" ref="D66:L66" si="125">D192+D318+D444</f>
        <v>12</v>
      </c>
      <c r="E66" s="53">
        <f t="shared" si="125"/>
        <v>4180</v>
      </c>
      <c r="F66" s="52">
        <f t="shared" si="125"/>
        <v>0</v>
      </c>
      <c r="G66" s="53">
        <f t="shared" si="125"/>
        <v>0</v>
      </c>
      <c r="H66" s="52">
        <f t="shared" si="125"/>
        <v>12</v>
      </c>
      <c r="I66" s="53">
        <f t="shared" si="125"/>
        <v>4180</v>
      </c>
      <c r="J66" s="54">
        <f t="shared" si="125"/>
        <v>12</v>
      </c>
      <c r="K66" s="55">
        <f t="shared" si="125"/>
        <v>13999</v>
      </c>
      <c r="L66" s="55">
        <f t="shared" si="125"/>
        <v>6159</v>
      </c>
      <c r="M66" s="56">
        <f t="shared" si="8"/>
        <v>20158</v>
      </c>
      <c r="N66" s="56">
        <f t="shared" si="71"/>
        <v>24338</v>
      </c>
      <c r="O66" s="55">
        <f t="shared" ref="O66:AK66" si="126">O192+O318+O444</f>
        <v>0</v>
      </c>
      <c r="P66" s="55">
        <f t="shared" si="126"/>
        <v>0</v>
      </c>
      <c r="Q66" s="55">
        <f t="shared" si="126"/>
        <v>957.11235955056191</v>
      </c>
      <c r="R66" s="55">
        <f t="shared" si="126"/>
        <v>0</v>
      </c>
      <c r="S66" s="55">
        <f t="shared" si="126"/>
        <v>0</v>
      </c>
      <c r="T66" s="55">
        <f t="shared" si="126"/>
        <v>0</v>
      </c>
      <c r="U66" s="55">
        <f t="shared" si="126"/>
        <v>0</v>
      </c>
      <c r="V66" s="55">
        <f t="shared" si="126"/>
        <v>0</v>
      </c>
      <c r="W66" s="55">
        <f t="shared" si="126"/>
        <v>21740.123595505618</v>
      </c>
      <c r="X66" s="55">
        <f t="shared" si="126"/>
        <v>0</v>
      </c>
      <c r="Y66" s="55">
        <f t="shared" si="126"/>
        <v>0</v>
      </c>
      <c r="Z66" s="55">
        <f t="shared" si="126"/>
        <v>0</v>
      </c>
      <c r="AA66" s="55">
        <f t="shared" si="126"/>
        <v>1093.8426966292136</v>
      </c>
      <c r="AB66" s="55">
        <f t="shared" si="126"/>
        <v>546.9213483146068</v>
      </c>
      <c r="AC66" s="55">
        <f t="shared" si="126"/>
        <v>0</v>
      </c>
      <c r="AD66" s="55">
        <f t="shared" si="126"/>
        <v>0</v>
      </c>
      <c r="AE66" s="55">
        <f t="shared" si="126"/>
        <v>0</v>
      </c>
      <c r="AF66" s="55">
        <f t="shared" si="126"/>
        <v>0</v>
      </c>
      <c r="AG66" s="55">
        <f t="shared" si="126"/>
        <v>0</v>
      </c>
      <c r="AH66" s="55">
        <f t="shared" si="126"/>
        <v>0</v>
      </c>
      <c r="AI66" s="55">
        <f t="shared" si="126"/>
        <v>0</v>
      </c>
      <c r="AJ66" s="55">
        <f t="shared" si="126"/>
        <v>0</v>
      </c>
      <c r="AK66" s="56">
        <f t="shared" si="126"/>
        <v>24338</v>
      </c>
      <c r="AL66" s="78"/>
      <c r="AM66" s="27" t="e">
        <f>AK66-(#REF!-#REF!)</f>
        <v>#REF!</v>
      </c>
    </row>
    <row r="67" spans="1:39" s="28" customFormat="1" x14ac:dyDescent="0.25">
      <c r="A67" s="50" t="s">
        <v>108</v>
      </c>
      <c r="B67" s="50" t="s">
        <v>8</v>
      </c>
      <c r="C67" s="51" t="s">
        <v>112</v>
      </c>
      <c r="D67" s="52">
        <f t="shared" ref="D67:L67" si="127">D193+D319+D445</f>
        <v>33</v>
      </c>
      <c r="E67" s="53">
        <f t="shared" si="127"/>
        <v>17120</v>
      </c>
      <c r="F67" s="52">
        <f t="shared" si="127"/>
        <v>0</v>
      </c>
      <c r="G67" s="53">
        <f t="shared" si="127"/>
        <v>0</v>
      </c>
      <c r="H67" s="52">
        <f t="shared" si="127"/>
        <v>33</v>
      </c>
      <c r="I67" s="53">
        <f t="shared" si="127"/>
        <v>17120</v>
      </c>
      <c r="J67" s="54">
        <f t="shared" si="127"/>
        <v>33</v>
      </c>
      <c r="K67" s="55">
        <f t="shared" si="127"/>
        <v>39882</v>
      </c>
      <c r="L67" s="55">
        <f t="shared" si="127"/>
        <v>17548</v>
      </c>
      <c r="M67" s="56">
        <f t="shared" si="8"/>
        <v>57430</v>
      </c>
      <c r="N67" s="56">
        <f t="shared" si="71"/>
        <v>74550</v>
      </c>
      <c r="O67" s="55">
        <f t="shared" ref="O67:AK67" si="128">O193+O319+O445</f>
        <v>0</v>
      </c>
      <c r="P67" s="55">
        <f t="shared" si="128"/>
        <v>0</v>
      </c>
      <c r="Q67" s="55">
        <f t="shared" si="128"/>
        <v>0</v>
      </c>
      <c r="R67" s="55">
        <f t="shared" si="128"/>
        <v>0</v>
      </c>
      <c r="S67" s="55">
        <f t="shared" si="128"/>
        <v>0</v>
      </c>
      <c r="T67" s="55">
        <f t="shared" si="128"/>
        <v>0</v>
      </c>
      <c r="U67" s="55">
        <f t="shared" si="128"/>
        <v>0</v>
      </c>
      <c r="V67" s="55">
        <f t="shared" si="128"/>
        <v>0</v>
      </c>
      <c r="W67" s="55">
        <f t="shared" si="128"/>
        <v>69296.701077199279</v>
      </c>
      <c r="X67" s="55">
        <f t="shared" si="128"/>
        <v>0</v>
      </c>
      <c r="Y67" s="55">
        <f t="shared" si="128"/>
        <v>0</v>
      </c>
      <c r="Z67" s="55">
        <f t="shared" si="128"/>
        <v>1338.4201077199282</v>
      </c>
      <c r="AA67" s="55">
        <f t="shared" si="128"/>
        <v>2944.524236983842</v>
      </c>
      <c r="AB67" s="55">
        <f t="shared" si="128"/>
        <v>970.35457809694799</v>
      </c>
      <c r="AC67" s="55">
        <f t="shared" si="128"/>
        <v>0</v>
      </c>
      <c r="AD67" s="55">
        <f t="shared" si="128"/>
        <v>0</v>
      </c>
      <c r="AE67" s="55">
        <f t="shared" si="128"/>
        <v>0</v>
      </c>
      <c r="AF67" s="55">
        <f t="shared" si="128"/>
        <v>0</v>
      </c>
      <c r="AG67" s="55">
        <f t="shared" si="128"/>
        <v>0</v>
      </c>
      <c r="AH67" s="55">
        <f t="shared" si="128"/>
        <v>0</v>
      </c>
      <c r="AI67" s="55">
        <f t="shared" si="128"/>
        <v>0</v>
      </c>
      <c r="AJ67" s="55">
        <f t="shared" si="128"/>
        <v>0</v>
      </c>
      <c r="AK67" s="56">
        <f t="shared" si="128"/>
        <v>74549.999999999985</v>
      </c>
      <c r="AL67" s="78"/>
      <c r="AM67" s="27" t="e">
        <f>AK67-(#REF!-#REF!)</f>
        <v>#REF!</v>
      </c>
    </row>
    <row r="68" spans="1:39" s="28" customFormat="1" x14ac:dyDescent="0.25">
      <c r="A68" s="50" t="s">
        <v>108</v>
      </c>
      <c r="B68" s="50" t="s">
        <v>8</v>
      </c>
      <c r="C68" s="51" t="s">
        <v>113</v>
      </c>
      <c r="D68" s="52">
        <f t="shared" ref="D68:L68" si="129">D194+D320+D446</f>
        <v>21</v>
      </c>
      <c r="E68" s="53">
        <f t="shared" si="129"/>
        <v>10440</v>
      </c>
      <c r="F68" s="52">
        <f t="shared" si="129"/>
        <v>2</v>
      </c>
      <c r="G68" s="53">
        <f t="shared" si="129"/>
        <v>3402</v>
      </c>
      <c r="H68" s="52">
        <f t="shared" si="129"/>
        <v>23</v>
      </c>
      <c r="I68" s="53">
        <f t="shared" si="129"/>
        <v>13842</v>
      </c>
      <c r="J68" s="54">
        <f t="shared" si="129"/>
        <v>20</v>
      </c>
      <c r="K68" s="55">
        <f t="shared" si="129"/>
        <v>24082</v>
      </c>
      <c r="L68" s="55">
        <f t="shared" si="129"/>
        <v>10596</v>
      </c>
      <c r="M68" s="56">
        <f t="shared" si="8"/>
        <v>34678</v>
      </c>
      <c r="N68" s="56">
        <f t="shared" si="71"/>
        <v>48520</v>
      </c>
      <c r="O68" s="55">
        <f t="shared" ref="O68:AK68" si="130">O194+O320+O446</f>
        <v>0</v>
      </c>
      <c r="P68" s="55">
        <f t="shared" si="130"/>
        <v>0</v>
      </c>
      <c r="Q68" s="55">
        <f t="shared" si="130"/>
        <v>0</v>
      </c>
      <c r="R68" s="55">
        <f t="shared" si="130"/>
        <v>0</v>
      </c>
      <c r="S68" s="55">
        <f t="shared" si="130"/>
        <v>0</v>
      </c>
      <c r="T68" s="55">
        <f t="shared" si="130"/>
        <v>0</v>
      </c>
      <c r="U68" s="55">
        <f t="shared" si="130"/>
        <v>0</v>
      </c>
      <c r="V68" s="55">
        <f t="shared" si="130"/>
        <v>0</v>
      </c>
      <c r="W68" s="55">
        <f t="shared" si="130"/>
        <v>48166.157495256164</v>
      </c>
      <c r="X68" s="55">
        <f t="shared" si="130"/>
        <v>0</v>
      </c>
      <c r="Y68" s="55">
        <f t="shared" si="130"/>
        <v>0</v>
      </c>
      <c r="Z68" s="55">
        <f t="shared" si="130"/>
        <v>0</v>
      </c>
      <c r="AA68" s="55">
        <f t="shared" si="130"/>
        <v>353.84250474383305</v>
      </c>
      <c r="AB68" s="55">
        <f t="shared" si="130"/>
        <v>0</v>
      </c>
      <c r="AC68" s="55">
        <f t="shared" si="130"/>
        <v>0</v>
      </c>
      <c r="AD68" s="55">
        <f t="shared" si="130"/>
        <v>0</v>
      </c>
      <c r="AE68" s="55">
        <f t="shared" si="130"/>
        <v>0</v>
      </c>
      <c r="AF68" s="55">
        <f t="shared" si="130"/>
        <v>0</v>
      </c>
      <c r="AG68" s="55">
        <f t="shared" si="130"/>
        <v>0</v>
      </c>
      <c r="AH68" s="55">
        <f t="shared" si="130"/>
        <v>0</v>
      </c>
      <c r="AI68" s="55">
        <f t="shared" si="130"/>
        <v>0</v>
      </c>
      <c r="AJ68" s="55">
        <f t="shared" si="130"/>
        <v>0</v>
      </c>
      <c r="AK68" s="56">
        <f t="shared" si="130"/>
        <v>48520</v>
      </c>
      <c r="AL68" s="78"/>
      <c r="AM68" s="27" t="e">
        <f>AK68-(#REF!-#REF!)</f>
        <v>#REF!</v>
      </c>
    </row>
    <row r="69" spans="1:39" s="28" customFormat="1" x14ac:dyDescent="0.25">
      <c r="A69" s="50" t="s">
        <v>108</v>
      </c>
      <c r="B69" s="50" t="s">
        <v>8</v>
      </c>
      <c r="C69" s="51" t="s">
        <v>114</v>
      </c>
      <c r="D69" s="52">
        <f t="shared" ref="D69:L69" si="131">D195+D321+D447</f>
        <v>100</v>
      </c>
      <c r="E69" s="53">
        <f t="shared" si="131"/>
        <v>50090</v>
      </c>
      <c r="F69" s="52">
        <f t="shared" si="131"/>
        <v>2</v>
      </c>
      <c r="G69" s="53">
        <f t="shared" si="131"/>
        <v>3482</v>
      </c>
      <c r="H69" s="52">
        <f t="shared" si="131"/>
        <v>102</v>
      </c>
      <c r="I69" s="53">
        <f t="shared" si="131"/>
        <v>53572</v>
      </c>
      <c r="J69" s="54">
        <f t="shared" si="131"/>
        <v>98</v>
      </c>
      <c r="K69" s="55">
        <f t="shared" si="131"/>
        <v>118538</v>
      </c>
      <c r="L69" s="55">
        <f t="shared" si="131"/>
        <v>52156</v>
      </c>
      <c r="M69" s="56">
        <f t="shared" si="8"/>
        <v>170694</v>
      </c>
      <c r="N69" s="56">
        <f t="shared" si="71"/>
        <v>224266</v>
      </c>
      <c r="O69" s="55">
        <f t="shared" ref="O69:AK69" si="132">O195+O321+O447</f>
        <v>0</v>
      </c>
      <c r="P69" s="55">
        <f t="shared" si="132"/>
        <v>0</v>
      </c>
      <c r="Q69" s="55">
        <f t="shared" si="132"/>
        <v>0</v>
      </c>
      <c r="R69" s="55">
        <f t="shared" si="132"/>
        <v>0</v>
      </c>
      <c r="S69" s="55">
        <f t="shared" si="132"/>
        <v>0</v>
      </c>
      <c r="T69" s="55">
        <f t="shared" si="132"/>
        <v>0</v>
      </c>
      <c r="U69" s="55">
        <f t="shared" si="132"/>
        <v>1890.9090909090908</v>
      </c>
      <c r="V69" s="55">
        <f t="shared" si="132"/>
        <v>0</v>
      </c>
      <c r="W69" s="55">
        <f t="shared" si="132"/>
        <v>200153.42138119394</v>
      </c>
      <c r="X69" s="55">
        <f t="shared" si="132"/>
        <v>4660.8154506437768</v>
      </c>
      <c r="Y69" s="55">
        <f t="shared" si="132"/>
        <v>189.09090909090909</v>
      </c>
      <c r="Z69" s="55">
        <f t="shared" si="132"/>
        <v>2330.4077253218884</v>
      </c>
      <c r="AA69" s="55">
        <f t="shared" si="132"/>
        <v>9904.2328326180268</v>
      </c>
      <c r="AB69" s="55">
        <f t="shared" si="132"/>
        <v>5137.1226102223955</v>
      </c>
      <c r="AC69" s="55">
        <f t="shared" si="132"/>
        <v>0</v>
      </c>
      <c r="AD69" s="55">
        <f t="shared" si="132"/>
        <v>0</v>
      </c>
      <c r="AE69" s="55">
        <f t="shared" si="132"/>
        <v>0</v>
      </c>
      <c r="AF69" s="55">
        <f t="shared" si="132"/>
        <v>0</v>
      </c>
      <c r="AG69" s="55">
        <f t="shared" si="132"/>
        <v>0</v>
      </c>
      <c r="AH69" s="55">
        <f t="shared" si="132"/>
        <v>0</v>
      </c>
      <c r="AI69" s="55">
        <f t="shared" si="132"/>
        <v>0</v>
      </c>
      <c r="AJ69" s="55">
        <f t="shared" si="132"/>
        <v>0</v>
      </c>
      <c r="AK69" s="56">
        <f t="shared" si="132"/>
        <v>224266.00000000003</v>
      </c>
      <c r="AL69" s="78"/>
      <c r="AM69" s="27" t="e">
        <f>AK69-(#REF!-#REF!)</f>
        <v>#REF!</v>
      </c>
    </row>
    <row r="70" spans="1:39" s="28" customFormat="1" x14ac:dyDescent="0.25">
      <c r="A70" s="50" t="s">
        <v>108</v>
      </c>
      <c r="B70" s="50" t="s">
        <v>8</v>
      </c>
      <c r="C70" s="51" t="s">
        <v>115</v>
      </c>
      <c r="D70" s="52">
        <f t="shared" ref="D70:L70" si="133">D196+D322+D448</f>
        <v>54</v>
      </c>
      <c r="E70" s="53">
        <f t="shared" si="133"/>
        <v>29150</v>
      </c>
      <c r="F70" s="52">
        <f t="shared" si="133"/>
        <v>1</v>
      </c>
      <c r="G70" s="53">
        <f t="shared" si="133"/>
        <v>1610</v>
      </c>
      <c r="H70" s="52">
        <f t="shared" si="133"/>
        <v>55</v>
      </c>
      <c r="I70" s="53">
        <f t="shared" si="133"/>
        <v>30760</v>
      </c>
      <c r="J70" s="54">
        <f t="shared" si="133"/>
        <v>49</v>
      </c>
      <c r="K70" s="55">
        <f t="shared" si="133"/>
        <v>59875</v>
      </c>
      <c r="L70" s="55">
        <f t="shared" si="133"/>
        <v>26345</v>
      </c>
      <c r="M70" s="56">
        <f t="shared" si="8"/>
        <v>86220</v>
      </c>
      <c r="N70" s="56">
        <f t="shared" si="71"/>
        <v>116980</v>
      </c>
      <c r="O70" s="55">
        <f t="shared" ref="O70:AK70" si="134">O196+O322+O448</f>
        <v>0</v>
      </c>
      <c r="P70" s="55">
        <f t="shared" si="134"/>
        <v>0</v>
      </c>
      <c r="Q70" s="55">
        <f t="shared" si="134"/>
        <v>0</v>
      </c>
      <c r="R70" s="55">
        <f t="shared" si="134"/>
        <v>3523.4078212290501</v>
      </c>
      <c r="S70" s="55">
        <f t="shared" si="134"/>
        <v>0</v>
      </c>
      <c r="T70" s="55">
        <f t="shared" si="134"/>
        <v>0</v>
      </c>
      <c r="U70" s="55">
        <f t="shared" si="134"/>
        <v>0</v>
      </c>
      <c r="V70" s="55">
        <f t="shared" si="134"/>
        <v>0</v>
      </c>
      <c r="W70" s="55">
        <f t="shared" si="134"/>
        <v>98506.297862197403</v>
      </c>
      <c r="X70" s="55">
        <f t="shared" si="134"/>
        <v>1194.1315555555557</v>
      </c>
      <c r="Y70" s="55">
        <f t="shared" si="134"/>
        <v>0</v>
      </c>
      <c r="Z70" s="55">
        <f t="shared" si="134"/>
        <v>1940.7960769708257</v>
      </c>
      <c r="AA70" s="55">
        <f t="shared" si="134"/>
        <v>9126.5768888888888</v>
      </c>
      <c r="AB70" s="55">
        <f t="shared" si="134"/>
        <v>2688.7897951582868</v>
      </c>
      <c r="AC70" s="55">
        <f t="shared" si="134"/>
        <v>0</v>
      </c>
      <c r="AD70" s="55">
        <f t="shared" si="134"/>
        <v>0</v>
      </c>
      <c r="AE70" s="55">
        <f t="shared" si="134"/>
        <v>0</v>
      </c>
      <c r="AF70" s="55">
        <f t="shared" si="134"/>
        <v>0</v>
      </c>
      <c r="AG70" s="55">
        <f t="shared" si="134"/>
        <v>0</v>
      </c>
      <c r="AH70" s="55">
        <f t="shared" si="134"/>
        <v>0</v>
      </c>
      <c r="AI70" s="55">
        <f t="shared" si="134"/>
        <v>0</v>
      </c>
      <c r="AJ70" s="55">
        <f t="shared" si="134"/>
        <v>0</v>
      </c>
      <c r="AK70" s="56">
        <f t="shared" si="134"/>
        <v>116980</v>
      </c>
      <c r="AL70" s="78"/>
      <c r="AM70" s="27" t="e">
        <f>AK70-(#REF!-#REF!)</f>
        <v>#REF!</v>
      </c>
    </row>
    <row r="71" spans="1:39" s="28" customFormat="1" x14ac:dyDescent="0.25">
      <c r="A71" s="50" t="s">
        <v>108</v>
      </c>
      <c r="B71" s="50" t="s">
        <v>8</v>
      </c>
      <c r="C71" s="51" t="s">
        <v>116</v>
      </c>
      <c r="D71" s="52">
        <f t="shared" ref="D71:L71" si="135">D197+D323+D449</f>
        <v>83</v>
      </c>
      <c r="E71" s="53">
        <f t="shared" si="135"/>
        <v>37860</v>
      </c>
      <c r="F71" s="52">
        <f t="shared" si="135"/>
        <v>6</v>
      </c>
      <c r="G71" s="53">
        <f t="shared" si="135"/>
        <v>10740</v>
      </c>
      <c r="H71" s="52">
        <f t="shared" si="135"/>
        <v>89</v>
      </c>
      <c r="I71" s="53">
        <f t="shared" si="135"/>
        <v>48600</v>
      </c>
      <c r="J71" s="54">
        <f t="shared" si="135"/>
        <v>82</v>
      </c>
      <c r="K71" s="55">
        <f t="shared" si="135"/>
        <v>99411</v>
      </c>
      <c r="L71" s="55">
        <f t="shared" si="135"/>
        <v>43741</v>
      </c>
      <c r="M71" s="56">
        <f t="shared" si="8"/>
        <v>143152</v>
      </c>
      <c r="N71" s="56">
        <f t="shared" ref="N71:N102" si="136">N197+N323+N449</f>
        <v>191752</v>
      </c>
      <c r="O71" s="55">
        <f t="shared" ref="O71:AK71" si="137">O197+O323+O449</f>
        <v>0</v>
      </c>
      <c r="P71" s="55">
        <f t="shared" si="137"/>
        <v>0</v>
      </c>
      <c r="Q71" s="55">
        <f t="shared" si="137"/>
        <v>0</v>
      </c>
      <c r="R71" s="55">
        <f t="shared" si="137"/>
        <v>0</v>
      </c>
      <c r="S71" s="55">
        <f t="shared" si="137"/>
        <v>0</v>
      </c>
      <c r="T71" s="55">
        <f t="shared" si="137"/>
        <v>0</v>
      </c>
      <c r="U71" s="55">
        <f t="shared" si="137"/>
        <v>0</v>
      </c>
      <c r="V71" s="55">
        <f t="shared" si="137"/>
        <v>0</v>
      </c>
      <c r="W71" s="55">
        <f t="shared" si="137"/>
        <v>181264.89639839929</v>
      </c>
      <c r="X71" s="55">
        <f t="shared" si="137"/>
        <v>0</v>
      </c>
      <c r="Y71" s="55">
        <f t="shared" si="137"/>
        <v>0</v>
      </c>
      <c r="Z71" s="55">
        <f t="shared" si="137"/>
        <v>0</v>
      </c>
      <c r="AA71" s="55">
        <f t="shared" si="137"/>
        <v>9208.1885282347721</v>
      </c>
      <c r="AB71" s="55">
        <f t="shared" si="137"/>
        <v>1278.9150733659405</v>
      </c>
      <c r="AC71" s="55">
        <f t="shared" si="137"/>
        <v>0</v>
      </c>
      <c r="AD71" s="55">
        <f t="shared" si="137"/>
        <v>0</v>
      </c>
      <c r="AE71" s="55">
        <f t="shared" si="137"/>
        <v>0</v>
      </c>
      <c r="AF71" s="55">
        <f t="shared" si="137"/>
        <v>0</v>
      </c>
      <c r="AG71" s="55">
        <f t="shared" si="137"/>
        <v>0</v>
      </c>
      <c r="AH71" s="55">
        <f t="shared" si="137"/>
        <v>0</v>
      </c>
      <c r="AI71" s="55">
        <f t="shared" si="137"/>
        <v>0</v>
      </c>
      <c r="AJ71" s="55">
        <f t="shared" si="137"/>
        <v>0</v>
      </c>
      <c r="AK71" s="56">
        <f t="shared" si="137"/>
        <v>191752</v>
      </c>
      <c r="AL71" s="78"/>
      <c r="AM71" s="27" t="e">
        <f>AK71-(#REF!-#REF!)</f>
        <v>#REF!</v>
      </c>
    </row>
    <row r="72" spans="1:39" s="28" customFormat="1" x14ac:dyDescent="0.25">
      <c r="A72" s="50" t="s">
        <v>108</v>
      </c>
      <c r="B72" s="50" t="s">
        <v>8</v>
      </c>
      <c r="C72" s="51" t="s">
        <v>117</v>
      </c>
      <c r="D72" s="52">
        <f t="shared" ref="D72:L72" si="138">D198+D324+D450</f>
        <v>91</v>
      </c>
      <c r="E72" s="53">
        <f t="shared" si="138"/>
        <v>22586</v>
      </c>
      <c r="F72" s="52">
        <f t="shared" si="138"/>
        <v>10</v>
      </c>
      <c r="G72" s="53">
        <f t="shared" si="138"/>
        <v>36310</v>
      </c>
      <c r="H72" s="52">
        <f t="shared" si="138"/>
        <v>101</v>
      </c>
      <c r="I72" s="53">
        <f t="shared" si="138"/>
        <v>58896</v>
      </c>
      <c r="J72" s="54">
        <f t="shared" si="138"/>
        <v>105.66</v>
      </c>
      <c r="K72" s="55">
        <f t="shared" si="138"/>
        <v>131889</v>
      </c>
      <c r="L72" s="55">
        <f t="shared" si="138"/>
        <v>58032</v>
      </c>
      <c r="M72" s="56">
        <f t="shared" ref="M72:M131" si="139">SUM(K72:L72)</f>
        <v>189921</v>
      </c>
      <c r="N72" s="56">
        <f t="shared" si="136"/>
        <v>248817</v>
      </c>
      <c r="O72" s="55">
        <f t="shared" ref="O72:AK72" si="140">O198+O324+O450</f>
        <v>471.55437665782489</v>
      </c>
      <c r="P72" s="55">
        <f t="shared" si="140"/>
        <v>0</v>
      </c>
      <c r="Q72" s="55">
        <f t="shared" si="140"/>
        <v>0</v>
      </c>
      <c r="R72" s="55">
        <f t="shared" si="140"/>
        <v>3169.5868211643165</v>
      </c>
      <c r="S72" s="55">
        <f t="shared" si="140"/>
        <v>0</v>
      </c>
      <c r="T72" s="55">
        <f t="shared" si="140"/>
        <v>0</v>
      </c>
      <c r="U72" s="55">
        <f t="shared" si="140"/>
        <v>0</v>
      </c>
      <c r="V72" s="55">
        <f t="shared" si="140"/>
        <v>0</v>
      </c>
      <c r="W72" s="55">
        <f t="shared" si="140"/>
        <v>236829.34633533435</v>
      </c>
      <c r="X72" s="55">
        <f t="shared" si="140"/>
        <v>943.10875331564978</v>
      </c>
      <c r="Y72" s="55">
        <f t="shared" si="140"/>
        <v>0</v>
      </c>
      <c r="Z72" s="55">
        <f t="shared" si="140"/>
        <v>1508.9740053050398</v>
      </c>
      <c r="AA72" s="55">
        <f t="shared" si="140"/>
        <v>4621.2328912466837</v>
      </c>
      <c r="AB72" s="55">
        <f t="shared" si="140"/>
        <v>1273.1968169761274</v>
      </c>
      <c r="AC72" s="55">
        <f t="shared" si="140"/>
        <v>0</v>
      </c>
      <c r="AD72" s="55">
        <f t="shared" si="140"/>
        <v>0</v>
      </c>
      <c r="AE72" s="55">
        <f t="shared" si="140"/>
        <v>0</v>
      </c>
      <c r="AF72" s="55">
        <f t="shared" si="140"/>
        <v>0</v>
      </c>
      <c r="AG72" s="55">
        <f t="shared" si="140"/>
        <v>0</v>
      </c>
      <c r="AH72" s="55">
        <f t="shared" si="140"/>
        <v>0</v>
      </c>
      <c r="AI72" s="55">
        <f t="shared" si="140"/>
        <v>0</v>
      </c>
      <c r="AJ72" s="55">
        <f t="shared" si="140"/>
        <v>0</v>
      </c>
      <c r="AK72" s="56">
        <f t="shared" si="140"/>
        <v>248817</v>
      </c>
      <c r="AL72" s="78"/>
      <c r="AM72" s="27" t="e">
        <f>AK72-(#REF!-#REF!)</f>
        <v>#REF!</v>
      </c>
    </row>
    <row r="73" spans="1:39" s="28" customFormat="1" x14ac:dyDescent="0.25">
      <c r="A73" s="50" t="s">
        <v>108</v>
      </c>
      <c r="B73" s="50" t="s">
        <v>8</v>
      </c>
      <c r="C73" s="51" t="s">
        <v>118</v>
      </c>
      <c r="D73" s="52">
        <f t="shared" ref="D73:L73" si="141">D199+D325+D451</f>
        <v>62</v>
      </c>
      <c r="E73" s="53">
        <f t="shared" si="141"/>
        <v>32950</v>
      </c>
      <c r="F73" s="52">
        <f t="shared" si="141"/>
        <v>8</v>
      </c>
      <c r="G73" s="53">
        <f t="shared" si="141"/>
        <v>15230</v>
      </c>
      <c r="H73" s="52">
        <f t="shared" si="141"/>
        <v>70</v>
      </c>
      <c r="I73" s="53">
        <f t="shared" si="141"/>
        <v>48180</v>
      </c>
      <c r="J73" s="54">
        <f t="shared" si="141"/>
        <v>62</v>
      </c>
      <c r="K73" s="55">
        <f t="shared" si="141"/>
        <v>75675</v>
      </c>
      <c r="L73" s="55">
        <f t="shared" si="141"/>
        <v>33298</v>
      </c>
      <c r="M73" s="56">
        <f t="shared" si="139"/>
        <v>108973</v>
      </c>
      <c r="N73" s="56">
        <f t="shared" si="136"/>
        <v>157153</v>
      </c>
      <c r="O73" s="55">
        <f t="shared" ref="O73:AK73" si="142">O199+O325+O451</f>
        <v>0</v>
      </c>
      <c r="P73" s="55">
        <f t="shared" si="142"/>
        <v>0</v>
      </c>
      <c r="Q73" s="55">
        <f t="shared" si="142"/>
        <v>0</v>
      </c>
      <c r="R73" s="55">
        <f t="shared" si="142"/>
        <v>0</v>
      </c>
      <c r="S73" s="55">
        <f t="shared" si="142"/>
        <v>0</v>
      </c>
      <c r="T73" s="55">
        <f t="shared" si="142"/>
        <v>0</v>
      </c>
      <c r="U73" s="55">
        <f t="shared" si="142"/>
        <v>0</v>
      </c>
      <c r="V73" s="55">
        <f t="shared" si="142"/>
        <v>0</v>
      </c>
      <c r="W73" s="55">
        <f t="shared" si="142"/>
        <v>147342.76912630149</v>
      </c>
      <c r="X73" s="55">
        <f t="shared" si="142"/>
        <v>0</v>
      </c>
      <c r="Y73" s="55">
        <f t="shared" si="142"/>
        <v>0</v>
      </c>
      <c r="Z73" s="55">
        <f t="shared" si="142"/>
        <v>3924.0923494794024</v>
      </c>
      <c r="AA73" s="55">
        <f t="shared" si="142"/>
        <v>5886.1385242191036</v>
      </c>
      <c r="AB73" s="55">
        <f t="shared" si="142"/>
        <v>0</v>
      </c>
      <c r="AC73" s="55">
        <f t="shared" si="142"/>
        <v>0</v>
      </c>
      <c r="AD73" s="55">
        <f t="shared" si="142"/>
        <v>0</v>
      </c>
      <c r="AE73" s="55">
        <f t="shared" si="142"/>
        <v>0</v>
      </c>
      <c r="AF73" s="55">
        <f t="shared" si="142"/>
        <v>0</v>
      </c>
      <c r="AG73" s="55">
        <f t="shared" si="142"/>
        <v>0</v>
      </c>
      <c r="AH73" s="55">
        <f t="shared" si="142"/>
        <v>0</v>
      </c>
      <c r="AI73" s="55">
        <f t="shared" si="142"/>
        <v>0</v>
      </c>
      <c r="AJ73" s="55">
        <f t="shared" si="142"/>
        <v>0</v>
      </c>
      <c r="AK73" s="56">
        <f t="shared" si="142"/>
        <v>157153</v>
      </c>
      <c r="AL73" s="78"/>
      <c r="AM73" s="27" t="e">
        <f>AK73-(#REF!-#REF!)</f>
        <v>#REF!</v>
      </c>
    </row>
    <row r="74" spans="1:39" s="28" customFormat="1" x14ac:dyDescent="0.25">
      <c r="A74" s="50" t="s">
        <v>108</v>
      </c>
      <c r="B74" s="50" t="s">
        <v>8</v>
      </c>
      <c r="C74" s="51" t="s">
        <v>119</v>
      </c>
      <c r="D74" s="52">
        <f t="shared" ref="D74:L74" si="143">D200+D326+D452</f>
        <v>173</v>
      </c>
      <c r="E74" s="53">
        <f t="shared" si="143"/>
        <v>77190</v>
      </c>
      <c r="F74" s="52">
        <f t="shared" si="143"/>
        <v>13</v>
      </c>
      <c r="G74" s="53">
        <f t="shared" si="143"/>
        <v>20939</v>
      </c>
      <c r="H74" s="52">
        <f t="shared" si="143"/>
        <v>186</v>
      </c>
      <c r="I74" s="53">
        <f t="shared" si="143"/>
        <v>98129</v>
      </c>
      <c r="J74" s="54">
        <f t="shared" si="143"/>
        <v>171</v>
      </c>
      <c r="K74" s="55">
        <f t="shared" si="143"/>
        <v>208143</v>
      </c>
      <c r="L74" s="55">
        <f t="shared" si="143"/>
        <v>91582</v>
      </c>
      <c r="M74" s="56">
        <f t="shared" si="139"/>
        <v>299725</v>
      </c>
      <c r="N74" s="56">
        <f t="shared" si="136"/>
        <v>397854</v>
      </c>
      <c r="O74" s="55">
        <f t="shared" ref="O74:AK74" si="144">O200+O326+O452</f>
        <v>0</v>
      </c>
      <c r="P74" s="55">
        <f t="shared" si="144"/>
        <v>0</v>
      </c>
      <c r="Q74" s="55">
        <f t="shared" si="144"/>
        <v>0</v>
      </c>
      <c r="R74" s="55">
        <f t="shared" si="144"/>
        <v>0</v>
      </c>
      <c r="S74" s="55">
        <f t="shared" si="144"/>
        <v>0</v>
      </c>
      <c r="T74" s="55">
        <f t="shared" si="144"/>
        <v>0</v>
      </c>
      <c r="U74" s="55">
        <f t="shared" si="144"/>
        <v>0</v>
      </c>
      <c r="V74" s="55">
        <f t="shared" si="144"/>
        <v>0</v>
      </c>
      <c r="W74" s="55">
        <f t="shared" si="144"/>
        <v>350714.35597589298</v>
      </c>
      <c r="X74" s="55">
        <f t="shared" si="144"/>
        <v>10248.20373364692</v>
      </c>
      <c r="Y74" s="55">
        <f t="shared" si="144"/>
        <v>5425.2</v>
      </c>
      <c r="Z74" s="55">
        <f t="shared" si="144"/>
        <v>3362.0742096134059</v>
      </c>
      <c r="AA74" s="55">
        <f t="shared" si="144"/>
        <v>22546.048214023223</v>
      </c>
      <c r="AB74" s="55">
        <f t="shared" si="144"/>
        <v>5558.1178668234597</v>
      </c>
      <c r="AC74" s="55">
        <f t="shared" si="144"/>
        <v>0</v>
      </c>
      <c r="AD74" s="55">
        <f t="shared" si="144"/>
        <v>0</v>
      </c>
      <c r="AE74" s="55">
        <f t="shared" si="144"/>
        <v>0</v>
      </c>
      <c r="AF74" s="55">
        <f t="shared" si="144"/>
        <v>0</v>
      </c>
      <c r="AG74" s="55">
        <f t="shared" si="144"/>
        <v>0</v>
      </c>
      <c r="AH74" s="55">
        <f t="shared" si="144"/>
        <v>0</v>
      </c>
      <c r="AI74" s="55">
        <f t="shared" si="144"/>
        <v>0</v>
      </c>
      <c r="AJ74" s="55">
        <f t="shared" si="144"/>
        <v>0</v>
      </c>
      <c r="AK74" s="56">
        <f t="shared" si="144"/>
        <v>397854</v>
      </c>
      <c r="AL74" s="78"/>
      <c r="AM74" s="27" t="e">
        <f>AK74-(#REF!-#REF!)</f>
        <v>#REF!</v>
      </c>
    </row>
    <row r="75" spans="1:39" s="28" customFormat="1" x14ac:dyDescent="0.25">
      <c r="A75" s="50" t="s">
        <v>108</v>
      </c>
      <c r="B75" s="50" t="s">
        <v>8</v>
      </c>
      <c r="C75" s="51" t="s">
        <v>120</v>
      </c>
      <c r="D75" s="52">
        <f t="shared" ref="D75:L75" si="145">D201+D327+D453</f>
        <v>49</v>
      </c>
      <c r="E75" s="53">
        <f t="shared" si="145"/>
        <v>20300</v>
      </c>
      <c r="F75" s="52">
        <f t="shared" si="145"/>
        <v>1</v>
      </c>
      <c r="G75" s="53">
        <f t="shared" si="145"/>
        <v>1699</v>
      </c>
      <c r="H75" s="52">
        <f t="shared" si="145"/>
        <v>50</v>
      </c>
      <c r="I75" s="53">
        <f t="shared" si="145"/>
        <v>21999</v>
      </c>
      <c r="J75" s="54">
        <f t="shared" si="145"/>
        <v>47</v>
      </c>
      <c r="K75" s="55">
        <f t="shared" si="145"/>
        <v>56618</v>
      </c>
      <c r="L75" s="55">
        <f t="shared" si="145"/>
        <v>24912</v>
      </c>
      <c r="M75" s="56">
        <f t="shared" si="139"/>
        <v>81530</v>
      </c>
      <c r="N75" s="56">
        <f t="shared" si="136"/>
        <v>103529</v>
      </c>
      <c r="O75" s="55">
        <f t="shared" ref="O75:AK75" si="146">O201+O327+O453</f>
        <v>1054.6247877758915</v>
      </c>
      <c r="P75" s="55">
        <f t="shared" si="146"/>
        <v>0</v>
      </c>
      <c r="Q75" s="55">
        <f t="shared" si="146"/>
        <v>0</v>
      </c>
      <c r="R75" s="55">
        <f t="shared" si="146"/>
        <v>1757.7079796264857</v>
      </c>
      <c r="S75" s="55">
        <f t="shared" si="146"/>
        <v>0</v>
      </c>
      <c r="T75" s="55">
        <f t="shared" si="146"/>
        <v>0</v>
      </c>
      <c r="U75" s="55">
        <f t="shared" si="146"/>
        <v>0</v>
      </c>
      <c r="V75" s="55">
        <f t="shared" si="146"/>
        <v>0</v>
      </c>
      <c r="W75" s="55">
        <f t="shared" si="146"/>
        <v>91049.273344651956</v>
      </c>
      <c r="X75" s="55">
        <f t="shared" si="146"/>
        <v>2109.249575551783</v>
      </c>
      <c r="Y75" s="55">
        <f t="shared" si="146"/>
        <v>0</v>
      </c>
      <c r="Z75" s="55">
        <f t="shared" si="146"/>
        <v>527.31239388794575</v>
      </c>
      <c r="AA75" s="55">
        <f t="shared" si="146"/>
        <v>5712.5509337860785</v>
      </c>
      <c r="AB75" s="55">
        <f t="shared" si="146"/>
        <v>1318.2809847198641</v>
      </c>
      <c r="AC75" s="55">
        <f t="shared" si="146"/>
        <v>0</v>
      </c>
      <c r="AD75" s="55">
        <f t="shared" si="146"/>
        <v>0</v>
      </c>
      <c r="AE75" s="55">
        <f t="shared" si="146"/>
        <v>0</v>
      </c>
      <c r="AF75" s="55">
        <f t="shared" si="146"/>
        <v>0</v>
      </c>
      <c r="AG75" s="55">
        <f t="shared" si="146"/>
        <v>0</v>
      </c>
      <c r="AH75" s="55">
        <f t="shared" si="146"/>
        <v>0</v>
      </c>
      <c r="AI75" s="55">
        <f t="shared" si="146"/>
        <v>0</v>
      </c>
      <c r="AJ75" s="55">
        <f t="shared" si="146"/>
        <v>0</v>
      </c>
      <c r="AK75" s="56">
        <f t="shared" si="146"/>
        <v>103529</v>
      </c>
      <c r="AL75" s="78"/>
      <c r="AM75" s="27" t="e">
        <f>AK75-(#REF!-#REF!)</f>
        <v>#REF!</v>
      </c>
    </row>
    <row r="76" spans="1:39" s="28" customFormat="1" x14ac:dyDescent="0.25">
      <c r="A76" s="50" t="s">
        <v>108</v>
      </c>
      <c r="B76" s="50" t="s">
        <v>8</v>
      </c>
      <c r="C76" s="51" t="s">
        <v>121</v>
      </c>
      <c r="D76" s="52">
        <f t="shared" ref="D76:L76" si="147">D202+D328+D454</f>
        <v>107</v>
      </c>
      <c r="E76" s="53">
        <f t="shared" si="147"/>
        <v>45090</v>
      </c>
      <c r="F76" s="52">
        <f t="shared" si="147"/>
        <v>1</v>
      </c>
      <c r="G76" s="53">
        <f t="shared" si="147"/>
        <v>1699</v>
      </c>
      <c r="H76" s="52">
        <f t="shared" si="147"/>
        <v>108</v>
      </c>
      <c r="I76" s="53">
        <f t="shared" si="147"/>
        <v>46789</v>
      </c>
      <c r="J76" s="54">
        <f t="shared" si="147"/>
        <v>106</v>
      </c>
      <c r="K76" s="55">
        <f t="shared" si="147"/>
        <v>130007</v>
      </c>
      <c r="L76" s="55">
        <f t="shared" si="147"/>
        <v>57203</v>
      </c>
      <c r="M76" s="56">
        <f t="shared" si="139"/>
        <v>187210</v>
      </c>
      <c r="N76" s="56">
        <f t="shared" si="136"/>
        <v>233999</v>
      </c>
      <c r="O76" s="55">
        <f t="shared" ref="O76:AK76" si="148">O202+O328+O454</f>
        <v>0</v>
      </c>
      <c r="P76" s="55">
        <f t="shared" si="148"/>
        <v>0</v>
      </c>
      <c r="Q76" s="55">
        <f t="shared" si="148"/>
        <v>0</v>
      </c>
      <c r="R76" s="55">
        <f t="shared" si="148"/>
        <v>0</v>
      </c>
      <c r="S76" s="55">
        <f t="shared" si="148"/>
        <v>0</v>
      </c>
      <c r="T76" s="55">
        <f t="shared" si="148"/>
        <v>0</v>
      </c>
      <c r="U76" s="55">
        <f t="shared" si="148"/>
        <v>0</v>
      </c>
      <c r="V76" s="55">
        <f t="shared" si="148"/>
        <v>0</v>
      </c>
      <c r="W76" s="55">
        <f t="shared" si="148"/>
        <v>213308.73129084986</v>
      </c>
      <c r="X76" s="55">
        <f t="shared" si="148"/>
        <v>3644.2901915264074</v>
      </c>
      <c r="Y76" s="55">
        <f t="shared" si="148"/>
        <v>0</v>
      </c>
      <c r="Z76" s="55">
        <f t="shared" si="148"/>
        <v>2603.0644225188626</v>
      </c>
      <c r="AA76" s="55">
        <f t="shared" si="148"/>
        <v>11974.096343586767</v>
      </c>
      <c r="AB76" s="55">
        <f t="shared" si="148"/>
        <v>2468.8177515181223</v>
      </c>
      <c r="AC76" s="55">
        <f t="shared" si="148"/>
        <v>0</v>
      </c>
      <c r="AD76" s="55">
        <f t="shared" si="148"/>
        <v>0</v>
      </c>
      <c r="AE76" s="55">
        <f t="shared" si="148"/>
        <v>0</v>
      </c>
      <c r="AF76" s="55">
        <f t="shared" si="148"/>
        <v>0</v>
      </c>
      <c r="AG76" s="55">
        <f t="shared" si="148"/>
        <v>0</v>
      </c>
      <c r="AH76" s="55">
        <f t="shared" si="148"/>
        <v>0</v>
      </c>
      <c r="AI76" s="55">
        <f t="shared" si="148"/>
        <v>0</v>
      </c>
      <c r="AJ76" s="55">
        <f t="shared" si="148"/>
        <v>0</v>
      </c>
      <c r="AK76" s="56">
        <f t="shared" si="148"/>
        <v>233999.00000000003</v>
      </c>
      <c r="AL76" s="78"/>
      <c r="AM76" s="27" t="e">
        <f>AK76-(#REF!-#REF!)</f>
        <v>#REF!</v>
      </c>
    </row>
    <row r="77" spans="1:39" s="28" customFormat="1" x14ac:dyDescent="0.25">
      <c r="A77" s="50" t="s">
        <v>108</v>
      </c>
      <c r="B77" s="50" t="s">
        <v>8</v>
      </c>
      <c r="C77" s="51" t="s">
        <v>122</v>
      </c>
      <c r="D77" s="52">
        <f t="shared" ref="D77:L77" si="149">D203+D329+D455</f>
        <v>26</v>
      </c>
      <c r="E77" s="53">
        <f t="shared" si="149"/>
        <v>10720</v>
      </c>
      <c r="F77" s="52">
        <f t="shared" si="149"/>
        <v>0</v>
      </c>
      <c r="G77" s="53">
        <f t="shared" si="149"/>
        <v>0</v>
      </c>
      <c r="H77" s="52">
        <f t="shared" si="149"/>
        <v>26</v>
      </c>
      <c r="I77" s="53">
        <f t="shared" si="149"/>
        <v>10720</v>
      </c>
      <c r="J77" s="54">
        <f t="shared" si="149"/>
        <v>26</v>
      </c>
      <c r="K77" s="55">
        <f t="shared" si="149"/>
        <v>30908</v>
      </c>
      <c r="L77" s="55">
        <f t="shared" si="149"/>
        <v>13599</v>
      </c>
      <c r="M77" s="56">
        <f t="shared" si="139"/>
        <v>44507</v>
      </c>
      <c r="N77" s="56">
        <f t="shared" si="136"/>
        <v>55227</v>
      </c>
      <c r="O77" s="55">
        <f t="shared" ref="O77:AK77" si="150">O203+O329+O455</f>
        <v>0</v>
      </c>
      <c r="P77" s="55">
        <f t="shared" si="150"/>
        <v>0</v>
      </c>
      <c r="Q77" s="55">
        <f t="shared" si="150"/>
        <v>0</v>
      </c>
      <c r="R77" s="55">
        <f t="shared" si="150"/>
        <v>0</v>
      </c>
      <c r="S77" s="55">
        <f t="shared" si="150"/>
        <v>0</v>
      </c>
      <c r="T77" s="55">
        <f t="shared" si="150"/>
        <v>0</v>
      </c>
      <c r="U77" s="55">
        <f t="shared" si="150"/>
        <v>0</v>
      </c>
      <c r="V77" s="55">
        <f t="shared" si="150"/>
        <v>0</v>
      </c>
      <c r="W77" s="55">
        <f t="shared" si="150"/>
        <v>40636.020844189683</v>
      </c>
      <c r="X77" s="55">
        <f t="shared" si="150"/>
        <v>345.34861907243356</v>
      </c>
      <c r="Y77" s="55">
        <f t="shared" si="150"/>
        <v>0</v>
      </c>
      <c r="Z77" s="55">
        <f t="shared" si="150"/>
        <v>1151.1620635747786</v>
      </c>
      <c r="AA77" s="55">
        <f t="shared" si="150"/>
        <v>10504.353830119855</v>
      </c>
      <c r="AB77" s="55">
        <f t="shared" si="150"/>
        <v>2590.1146430432518</v>
      </c>
      <c r="AC77" s="55">
        <f t="shared" si="150"/>
        <v>0</v>
      </c>
      <c r="AD77" s="55">
        <f t="shared" si="150"/>
        <v>0</v>
      </c>
      <c r="AE77" s="55">
        <f t="shared" si="150"/>
        <v>0</v>
      </c>
      <c r="AF77" s="55">
        <f t="shared" si="150"/>
        <v>0</v>
      </c>
      <c r="AG77" s="55">
        <f t="shared" si="150"/>
        <v>0</v>
      </c>
      <c r="AH77" s="55">
        <f t="shared" si="150"/>
        <v>0</v>
      </c>
      <c r="AI77" s="55">
        <f t="shared" si="150"/>
        <v>0</v>
      </c>
      <c r="AJ77" s="55">
        <f t="shared" si="150"/>
        <v>0</v>
      </c>
      <c r="AK77" s="56">
        <f t="shared" si="150"/>
        <v>55227.000000000007</v>
      </c>
      <c r="AL77" s="78"/>
      <c r="AM77" s="27" t="e">
        <f>AK77-(#REF!-#REF!)</f>
        <v>#REF!</v>
      </c>
    </row>
    <row r="78" spans="1:39" s="28" customFormat="1" x14ac:dyDescent="0.25">
      <c r="A78" s="50" t="s">
        <v>108</v>
      </c>
      <c r="B78" s="50" t="s">
        <v>8</v>
      </c>
      <c r="C78" s="51" t="s">
        <v>123</v>
      </c>
      <c r="D78" s="52">
        <f t="shared" ref="D78:L78" si="151">D204+D330+D456</f>
        <v>118</v>
      </c>
      <c r="E78" s="53">
        <f t="shared" si="151"/>
        <v>56760</v>
      </c>
      <c r="F78" s="52">
        <f t="shared" si="151"/>
        <v>11</v>
      </c>
      <c r="G78" s="53">
        <f t="shared" si="151"/>
        <v>19548</v>
      </c>
      <c r="H78" s="52">
        <f t="shared" si="151"/>
        <v>129</v>
      </c>
      <c r="I78" s="53">
        <f t="shared" si="151"/>
        <v>76308</v>
      </c>
      <c r="J78" s="54">
        <f t="shared" si="151"/>
        <v>112</v>
      </c>
      <c r="K78" s="55">
        <f t="shared" si="151"/>
        <v>136140</v>
      </c>
      <c r="L78" s="55">
        <f t="shared" si="151"/>
        <v>59901</v>
      </c>
      <c r="M78" s="56">
        <f t="shared" si="139"/>
        <v>196041</v>
      </c>
      <c r="N78" s="56">
        <f t="shared" si="136"/>
        <v>272349</v>
      </c>
      <c r="O78" s="55">
        <f t="shared" ref="O78:AK78" si="152">O204+O330+O456</f>
        <v>0</v>
      </c>
      <c r="P78" s="55">
        <f t="shared" si="152"/>
        <v>0</v>
      </c>
      <c r="Q78" s="55">
        <f t="shared" si="152"/>
        <v>0</v>
      </c>
      <c r="R78" s="55">
        <f t="shared" si="152"/>
        <v>0</v>
      </c>
      <c r="S78" s="55">
        <f t="shared" si="152"/>
        <v>0</v>
      </c>
      <c r="T78" s="55">
        <f t="shared" si="152"/>
        <v>0</v>
      </c>
      <c r="U78" s="55">
        <f t="shared" si="152"/>
        <v>0</v>
      </c>
      <c r="V78" s="55">
        <f t="shared" si="152"/>
        <v>0</v>
      </c>
      <c r="W78" s="55">
        <f t="shared" si="152"/>
        <v>250788.88840088597</v>
      </c>
      <c r="X78" s="55">
        <f t="shared" si="152"/>
        <v>0</v>
      </c>
      <c r="Y78" s="55">
        <f t="shared" si="152"/>
        <v>0</v>
      </c>
      <c r="Z78" s="55">
        <f t="shared" si="152"/>
        <v>0</v>
      </c>
      <c r="AA78" s="55">
        <f t="shared" si="152"/>
        <v>8533.7476099426385</v>
      </c>
      <c r="AB78" s="55">
        <f t="shared" si="152"/>
        <v>13026.363989171383</v>
      </c>
      <c r="AC78" s="55">
        <f t="shared" si="152"/>
        <v>0</v>
      </c>
      <c r="AD78" s="55">
        <f t="shared" si="152"/>
        <v>0</v>
      </c>
      <c r="AE78" s="55">
        <f t="shared" si="152"/>
        <v>0</v>
      </c>
      <c r="AF78" s="55">
        <f t="shared" si="152"/>
        <v>0</v>
      </c>
      <c r="AG78" s="55">
        <f t="shared" si="152"/>
        <v>0</v>
      </c>
      <c r="AH78" s="55">
        <f t="shared" si="152"/>
        <v>0</v>
      </c>
      <c r="AI78" s="55">
        <f t="shared" si="152"/>
        <v>0</v>
      </c>
      <c r="AJ78" s="55">
        <f t="shared" si="152"/>
        <v>0</v>
      </c>
      <c r="AK78" s="56">
        <f t="shared" si="152"/>
        <v>272349</v>
      </c>
      <c r="AL78" s="78"/>
      <c r="AM78" s="27" t="e">
        <f>AK78-(#REF!-#REF!)</f>
        <v>#REF!</v>
      </c>
    </row>
    <row r="79" spans="1:39" s="28" customFormat="1" x14ac:dyDescent="0.25">
      <c r="A79" s="50" t="s">
        <v>108</v>
      </c>
      <c r="B79" s="50" t="s">
        <v>8</v>
      </c>
      <c r="C79" s="51" t="s">
        <v>124</v>
      </c>
      <c r="D79" s="52">
        <f t="shared" ref="D79:L79" si="153">D205+D331+D457</f>
        <v>48</v>
      </c>
      <c r="E79" s="53">
        <f t="shared" si="153"/>
        <v>27934</v>
      </c>
      <c r="F79" s="52">
        <f t="shared" si="153"/>
        <v>0</v>
      </c>
      <c r="G79" s="53">
        <f t="shared" si="153"/>
        <v>0</v>
      </c>
      <c r="H79" s="52">
        <f t="shared" si="153"/>
        <v>48</v>
      </c>
      <c r="I79" s="53">
        <f t="shared" si="153"/>
        <v>27934</v>
      </c>
      <c r="J79" s="54">
        <f t="shared" si="153"/>
        <v>42</v>
      </c>
      <c r="K79" s="55">
        <f t="shared" si="153"/>
        <v>50554</v>
      </c>
      <c r="L79" s="55">
        <f t="shared" si="153"/>
        <v>22244</v>
      </c>
      <c r="M79" s="56">
        <f t="shared" si="139"/>
        <v>72798</v>
      </c>
      <c r="N79" s="56">
        <f t="shared" si="136"/>
        <v>100732</v>
      </c>
      <c r="O79" s="55">
        <f t="shared" ref="O79:AK79" si="154">O205+O331+O457</f>
        <v>0</v>
      </c>
      <c r="P79" s="55">
        <f t="shared" si="154"/>
        <v>0</v>
      </c>
      <c r="Q79" s="55">
        <f t="shared" si="154"/>
        <v>0</v>
      </c>
      <c r="R79" s="55">
        <f t="shared" si="154"/>
        <v>1264.7828571428572</v>
      </c>
      <c r="S79" s="55">
        <f t="shared" si="154"/>
        <v>0</v>
      </c>
      <c r="T79" s="55">
        <f t="shared" si="154"/>
        <v>0</v>
      </c>
      <c r="U79" s="55">
        <f t="shared" si="154"/>
        <v>0</v>
      </c>
      <c r="V79" s="55">
        <f t="shared" si="154"/>
        <v>0</v>
      </c>
      <c r="W79" s="55">
        <f t="shared" si="154"/>
        <v>93564.897142857139</v>
      </c>
      <c r="X79" s="55">
        <f t="shared" si="154"/>
        <v>0</v>
      </c>
      <c r="Y79" s="55">
        <f t="shared" si="154"/>
        <v>0</v>
      </c>
      <c r="Z79" s="55">
        <f t="shared" si="154"/>
        <v>1686.3771428571429</v>
      </c>
      <c r="AA79" s="55">
        <f t="shared" si="154"/>
        <v>2951.16</v>
      </c>
      <c r="AB79" s="55">
        <f t="shared" si="154"/>
        <v>1264.7828571428572</v>
      </c>
      <c r="AC79" s="55">
        <f t="shared" si="154"/>
        <v>0</v>
      </c>
      <c r="AD79" s="55">
        <f t="shared" si="154"/>
        <v>0</v>
      </c>
      <c r="AE79" s="55">
        <f t="shared" si="154"/>
        <v>0</v>
      </c>
      <c r="AF79" s="55">
        <f t="shared" si="154"/>
        <v>0</v>
      </c>
      <c r="AG79" s="55">
        <f t="shared" si="154"/>
        <v>0</v>
      </c>
      <c r="AH79" s="55">
        <f t="shared" si="154"/>
        <v>0</v>
      </c>
      <c r="AI79" s="55">
        <f t="shared" si="154"/>
        <v>0</v>
      </c>
      <c r="AJ79" s="55">
        <f t="shared" si="154"/>
        <v>0</v>
      </c>
      <c r="AK79" s="56">
        <f t="shared" si="154"/>
        <v>100732</v>
      </c>
      <c r="AL79" s="78"/>
      <c r="AM79" s="27" t="e">
        <f>AK79-(#REF!-#REF!)</f>
        <v>#REF!</v>
      </c>
    </row>
    <row r="80" spans="1:39" s="28" customFormat="1" x14ac:dyDescent="0.25">
      <c r="A80" s="50" t="s">
        <v>108</v>
      </c>
      <c r="B80" s="50" t="s">
        <v>8</v>
      </c>
      <c r="C80" s="51" t="s">
        <v>125</v>
      </c>
      <c r="D80" s="52">
        <f t="shared" ref="D80:L80" si="155">D206+D332+D458</f>
        <v>28</v>
      </c>
      <c r="E80" s="53">
        <f t="shared" si="155"/>
        <v>14170</v>
      </c>
      <c r="F80" s="52">
        <f t="shared" si="155"/>
        <v>0</v>
      </c>
      <c r="G80" s="53">
        <f t="shared" si="155"/>
        <v>0</v>
      </c>
      <c r="H80" s="52">
        <f t="shared" si="155"/>
        <v>28</v>
      </c>
      <c r="I80" s="53">
        <f t="shared" si="155"/>
        <v>14170</v>
      </c>
      <c r="J80" s="54">
        <f t="shared" si="155"/>
        <v>27</v>
      </c>
      <c r="K80" s="55">
        <f t="shared" si="155"/>
        <v>32363</v>
      </c>
      <c r="L80" s="55">
        <f t="shared" si="155"/>
        <v>14240</v>
      </c>
      <c r="M80" s="56">
        <f t="shared" si="139"/>
        <v>46603</v>
      </c>
      <c r="N80" s="56">
        <f t="shared" si="136"/>
        <v>60773</v>
      </c>
      <c r="O80" s="55">
        <f t="shared" ref="O80:AK80" si="156">O206+O332+O458</f>
        <v>0</v>
      </c>
      <c r="P80" s="55">
        <f t="shared" si="156"/>
        <v>0</v>
      </c>
      <c r="Q80" s="55">
        <f t="shared" si="156"/>
        <v>0</v>
      </c>
      <c r="R80" s="55">
        <f t="shared" si="156"/>
        <v>0</v>
      </c>
      <c r="S80" s="55">
        <f t="shared" si="156"/>
        <v>0</v>
      </c>
      <c r="T80" s="55">
        <f t="shared" si="156"/>
        <v>0</v>
      </c>
      <c r="U80" s="55">
        <f t="shared" si="156"/>
        <v>0</v>
      </c>
      <c r="V80" s="55">
        <f t="shared" si="156"/>
        <v>0</v>
      </c>
      <c r="W80" s="55">
        <f t="shared" si="156"/>
        <v>58493.253189401381</v>
      </c>
      <c r="X80" s="55">
        <f t="shared" si="156"/>
        <v>868.47497546614341</v>
      </c>
      <c r="Y80" s="55">
        <f t="shared" si="156"/>
        <v>0</v>
      </c>
      <c r="Z80" s="55">
        <f t="shared" si="156"/>
        <v>0</v>
      </c>
      <c r="AA80" s="55">
        <f t="shared" si="156"/>
        <v>1411.2718351324829</v>
      </c>
      <c r="AB80" s="55">
        <f t="shared" si="156"/>
        <v>0</v>
      </c>
      <c r="AC80" s="55">
        <f t="shared" si="156"/>
        <v>0</v>
      </c>
      <c r="AD80" s="55">
        <f t="shared" si="156"/>
        <v>0</v>
      </c>
      <c r="AE80" s="55">
        <f t="shared" si="156"/>
        <v>0</v>
      </c>
      <c r="AF80" s="55">
        <f t="shared" si="156"/>
        <v>0</v>
      </c>
      <c r="AG80" s="55">
        <f t="shared" si="156"/>
        <v>0</v>
      </c>
      <c r="AH80" s="55">
        <f t="shared" si="156"/>
        <v>0</v>
      </c>
      <c r="AI80" s="55">
        <f t="shared" si="156"/>
        <v>0</v>
      </c>
      <c r="AJ80" s="55">
        <f t="shared" si="156"/>
        <v>0</v>
      </c>
      <c r="AK80" s="56">
        <f t="shared" si="156"/>
        <v>60773.000000000007</v>
      </c>
      <c r="AL80" s="78"/>
      <c r="AM80" s="27" t="e">
        <f>AK80-(#REF!-#REF!)</f>
        <v>#REF!</v>
      </c>
    </row>
    <row r="81" spans="1:39" s="28" customFormat="1" x14ac:dyDescent="0.25">
      <c r="A81" s="50" t="s">
        <v>108</v>
      </c>
      <c r="B81" s="50" t="s">
        <v>8</v>
      </c>
      <c r="C81" s="51" t="s">
        <v>126</v>
      </c>
      <c r="D81" s="52">
        <f t="shared" ref="D81:L81" si="157">D207+D333+D459</f>
        <v>122</v>
      </c>
      <c r="E81" s="53">
        <f t="shared" si="157"/>
        <v>50320</v>
      </c>
      <c r="F81" s="52">
        <f t="shared" si="157"/>
        <v>6</v>
      </c>
      <c r="G81" s="53">
        <f t="shared" si="157"/>
        <v>9922</v>
      </c>
      <c r="H81" s="52">
        <f t="shared" si="157"/>
        <v>128</v>
      </c>
      <c r="I81" s="53">
        <f t="shared" si="157"/>
        <v>60242</v>
      </c>
      <c r="J81" s="54">
        <f t="shared" si="157"/>
        <v>113</v>
      </c>
      <c r="K81" s="55">
        <f t="shared" si="157"/>
        <v>136209</v>
      </c>
      <c r="L81" s="55">
        <f t="shared" si="157"/>
        <v>59932</v>
      </c>
      <c r="M81" s="56">
        <f t="shared" si="139"/>
        <v>196141</v>
      </c>
      <c r="N81" s="56">
        <f t="shared" si="136"/>
        <v>256383</v>
      </c>
      <c r="O81" s="55">
        <f t="shared" ref="O81:AK81" si="158">O207+O333+O459</f>
        <v>0</v>
      </c>
      <c r="P81" s="55">
        <f t="shared" si="158"/>
        <v>0</v>
      </c>
      <c r="Q81" s="55">
        <f t="shared" si="158"/>
        <v>0</v>
      </c>
      <c r="R81" s="55">
        <f t="shared" si="158"/>
        <v>0</v>
      </c>
      <c r="S81" s="55">
        <f t="shared" si="158"/>
        <v>0</v>
      </c>
      <c r="T81" s="55">
        <f t="shared" si="158"/>
        <v>0</v>
      </c>
      <c r="U81" s="55">
        <f t="shared" si="158"/>
        <v>124.13248407643312</v>
      </c>
      <c r="V81" s="55">
        <f t="shared" si="158"/>
        <v>0</v>
      </c>
      <c r="W81" s="55">
        <f t="shared" si="158"/>
        <v>241484.17966214343</v>
      </c>
      <c r="X81" s="55">
        <f t="shared" si="158"/>
        <v>4611.6173913043476</v>
      </c>
      <c r="Y81" s="55">
        <f t="shared" si="158"/>
        <v>0</v>
      </c>
      <c r="Z81" s="55">
        <f t="shared" si="158"/>
        <v>2305.8086956521738</v>
      </c>
      <c r="AA81" s="55">
        <f t="shared" si="158"/>
        <v>6127.9052450844647</v>
      </c>
      <c r="AB81" s="55">
        <f t="shared" si="158"/>
        <v>1729.3565217391306</v>
      </c>
      <c r="AC81" s="55">
        <f t="shared" si="158"/>
        <v>0</v>
      </c>
      <c r="AD81" s="55">
        <f t="shared" si="158"/>
        <v>0</v>
      </c>
      <c r="AE81" s="55">
        <f t="shared" si="158"/>
        <v>0</v>
      </c>
      <c r="AF81" s="55">
        <f t="shared" si="158"/>
        <v>0</v>
      </c>
      <c r="AG81" s="55">
        <f t="shared" si="158"/>
        <v>0</v>
      </c>
      <c r="AH81" s="55">
        <f t="shared" si="158"/>
        <v>0</v>
      </c>
      <c r="AI81" s="55">
        <f t="shared" si="158"/>
        <v>0</v>
      </c>
      <c r="AJ81" s="55">
        <f t="shared" si="158"/>
        <v>0</v>
      </c>
      <c r="AK81" s="56">
        <f t="shared" si="158"/>
        <v>256383</v>
      </c>
      <c r="AL81" s="78"/>
      <c r="AM81" s="27" t="e">
        <f>AK81-(#REF!-#REF!)</f>
        <v>#REF!</v>
      </c>
    </row>
    <row r="82" spans="1:39" s="28" customFormat="1" x14ac:dyDescent="0.25">
      <c r="A82" s="50" t="s">
        <v>108</v>
      </c>
      <c r="B82" s="50" t="s">
        <v>8</v>
      </c>
      <c r="C82" s="51" t="s">
        <v>127</v>
      </c>
      <c r="D82" s="52">
        <f t="shared" ref="D82:L82" si="159">D208+D334+D460</f>
        <v>84</v>
      </c>
      <c r="E82" s="53">
        <f t="shared" si="159"/>
        <v>44604</v>
      </c>
      <c r="F82" s="52">
        <f t="shared" si="159"/>
        <v>8</v>
      </c>
      <c r="G82" s="53">
        <f t="shared" si="159"/>
        <v>14957</v>
      </c>
      <c r="H82" s="52">
        <f t="shared" si="159"/>
        <v>92</v>
      </c>
      <c r="I82" s="53">
        <f t="shared" si="159"/>
        <v>59561</v>
      </c>
      <c r="J82" s="54">
        <f t="shared" si="159"/>
        <v>82</v>
      </c>
      <c r="K82" s="55">
        <f t="shared" si="159"/>
        <v>98891</v>
      </c>
      <c r="L82" s="55">
        <f t="shared" si="159"/>
        <v>43512</v>
      </c>
      <c r="M82" s="56">
        <f t="shared" si="139"/>
        <v>142403</v>
      </c>
      <c r="N82" s="56">
        <f t="shared" si="136"/>
        <v>201964</v>
      </c>
      <c r="O82" s="55">
        <f t="shared" ref="O82:AK82" si="160">O208+O334+O460</f>
        <v>0</v>
      </c>
      <c r="P82" s="55">
        <f t="shared" si="160"/>
        <v>0</v>
      </c>
      <c r="Q82" s="55">
        <f t="shared" si="160"/>
        <v>0</v>
      </c>
      <c r="R82" s="55">
        <f t="shared" si="160"/>
        <v>0</v>
      </c>
      <c r="S82" s="55">
        <f t="shared" si="160"/>
        <v>0</v>
      </c>
      <c r="T82" s="55">
        <f t="shared" si="160"/>
        <v>0</v>
      </c>
      <c r="U82" s="55">
        <f t="shared" si="160"/>
        <v>0</v>
      </c>
      <c r="V82" s="55">
        <f t="shared" si="160"/>
        <v>0</v>
      </c>
      <c r="W82" s="55">
        <f t="shared" si="160"/>
        <v>190727.13056379822</v>
      </c>
      <c r="X82" s="55">
        <f t="shared" si="160"/>
        <v>0</v>
      </c>
      <c r="Y82" s="55">
        <f t="shared" si="160"/>
        <v>0</v>
      </c>
      <c r="Z82" s="55">
        <f t="shared" si="160"/>
        <v>0</v>
      </c>
      <c r="AA82" s="55">
        <f t="shared" si="160"/>
        <v>8240.3709198813049</v>
      </c>
      <c r="AB82" s="55">
        <f t="shared" si="160"/>
        <v>2996.4985163204747</v>
      </c>
      <c r="AC82" s="55">
        <f t="shared" si="160"/>
        <v>0</v>
      </c>
      <c r="AD82" s="55">
        <f t="shared" si="160"/>
        <v>0</v>
      </c>
      <c r="AE82" s="55">
        <f t="shared" si="160"/>
        <v>0</v>
      </c>
      <c r="AF82" s="55">
        <f t="shared" si="160"/>
        <v>0</v>
      </c>
      <c r="AG82" s="55">
        <f t="shared" si="160"/>
        <v>0</v>
      </c>
      <c r="AH82" s="55">
        <f t="shared" si="160"/>
        <v>0</v>
      </c>
      <c r="AI82" s="55">
        <f t="shared" si="160"/>
        <v>0</v>
      </c>
      <c r="AJ82" s="55">
        <f t="shared" si="160"/>
        <v>0</v>
      </c>
      <c r="AK82" s="56">
        <f t="shared" si="160"/>
        <v>201964</v>
      </c>
      <c r="AL82" s="78"/>
      <c r="AM82" s="27" t="e">
        <f>AK82-(#REF!-#REF!)</f>
        <v>#REF!</v>
      </c>
    </row>
    <row r="83" spans="1:39" s="28" customFormat="1" x14ac:dyDescent="0.25">
      <c r="A83" s="50" t="s">
        <v>108</v>
      </c>
      <c r="B83" s="50" t="s">
        <v>77</v>
      </c>
      <c r="C83" s="51" t="s">
        <v>128</v>
      </c>
      <c r="D83" s="52">
        <f t="shared" ref="D83:L83" si="161">D209+D335+D461</f>
        <v>60</v>
      </c>
      <c r="E83" s="53">
        <f t="shared" si="161"/>
        <v>27250</v>
      </c>
      <c r="F83" s="52">
        <f t="shared" si="161"/>
        <v>0</v>
      </c>
      <c r="G83" s="53">
        <f t="shared" si="161"/>
        <v>0</v>
      </c>
      <c r="H83" s="52">
        <f t="shared" si="161"/>
        <v>60</v>
      </c>
      <c r="I83" s="53">
        <f t="shared" si="161"/>
        <v>27250</v>
      </c>
      <c r="J83" s="54">
        <f t="shared" si="161"/>
        <v>60</v>
      </c>
      <c r="K83" s="55">
        <f t="shared" si="161"/>
        <v>71726</v>
      </c>
      <c r="L83" s="55">
        <f t="shared" si="161"/>
        <v>31559</v>
      </c>
      <c r="M83" s="56">
        <f t="shared" si="139"/>
        <v>103285</v>
      </c>
      <c r="N83" s="56">
        <f t="shared" si="136"/>
        <v>130535</v>
      </c>
      <c r="O83" s="55">
        <f t="shared" ref="O83:AK83" si="162">O209+O335+O461</f>
        <v>0</v>
      </c>
      <c r="P83" s="55">
        <f t="shared" si="162"/>
        <v>0</v>
      </c>
      <c r="Q83" s="55">
        <f t="shared" si="162"/>
        <v>0</v>
      </c>
      <c r="R83" s="55">
        <f t="shared" si="162"/>
        <v>2199.4102780117946</v>
      </c>
      <c r="S83" s="55">
        <f t="shared" si="162"/>
        <v>0</v>
      </c>
      <c r="T83" s="55">
        <f t="shared" si="162"/>
        <v>0</v>
      </c>
      <c r="U83" s="55">
        <f t="shared" si="162"/>
        <v>0</v>
      </c>
      <c r="V83" s="55">
        <f t="shared" si="162"/>
        <v>0</v>
      </c>
      <c r="W83" s="55">
        <f t="shared" si="162"/>
        <v>5938.4077506318454</v>
      </c>
      <c r="X83" s="55">
        <f t="shared" si="162"/>
        <v>0</v>
      </c>
      <c r="Y83" s="55">
        <f t="shared" si="162"/>
        <v>0</v>
      </c>
      <c r="Z83" s="55">
        <f t="shared" si="162"/>
        <v>0</v>
      </c>
      <c r="AA83" s="55">
        <f t="shared" si="162"/>
        <v>113269.62931760743</v>
      </c>
      <c r="AB83" s="55">
        <f t="shared" si="162"/>
        <v>0</v>
      </c>
      <c r="AC83" s="55">
        <f t="shared" si="162"/>
        <v>0</v>
      </c>
      <c r="AD83" s="55">
        <f t="shared" si="162"/>
        <v>0</v>
      </c>
      <c r="AE83" s="55">
        <f t="shared" si="162"/>
        <v>0</v>
      </c>
      <c r="AF83" s="55">
        <f t="shared" si="162"/>
        <v>0</v>
      </c>
      <c r="AG83" s="55">
        <f t="shared" si="162"/>
        <v>0</v>
      </c>
      <c r="AH83" s="55">
        <f t="shared" si="162"/>
        <v>9127.5526537489477</v>
      </c>
      <c r="AI83" s="55">
        <f t="shared" si="162"/>
        <v>0</v>
      </c>
      <c r="AJ83" s="55">
        <f t="shared" si="162"/>
        <v>0</v>
      </c>
      <c r="AK83" s="56">
        <f t="shared" si="162"/>
        <v>130535.00000000001</v>
      </c>
      <c r="AL83" s="78"/>
      <c r="AM83" s="27" t="e">
        <f>AK83-(#REF!-#REF!)</f>
        <v>#REF!</v>
      </c>
    </row>
    <row r="84" spans="1:39" s="28" customFormat="1" x14ac:dyDescent="0.25">
      <c r="A84" s="50" t="s">
        <v>108</v>
      </c>
      <c r="B84" s="50" t="s">
        <v>77</v>
      </c>
      <c r="C84" s="51" t="s">
        <v>129</v>
      </c>
      <c r="D84" s="52">
        <f t="shared" ref="D84:L84" si="163">D210+D336+D462</f>
        <v>697</v>
      </c>
      <c r="E84" s="53">
        <f t="shared" si="163"/>
        <v>272706</v>
      </c>
      <c r="F84" s="52">
        <f t="shared" si="163"/>
        <v>43</v>
      </c>
      <c r="G84" s="53">
        <f t="shared" si="163"/>
        <v>58950</v>
      </c>
      <c r="H84" s="52">
        <f t="shared" si="163"/>
        <v>740</v>
      </c>
      <c r="I84" s="53">
        <f t="shared" si="163"/>
        <v>331656</v>
      </c>
      <c r="J84" s="54">
        <f t="shared" si="163"/>
        <v>562</v>
      </c>
      <c r="K84" s="55">
        <f t="shared" si="163"/>
        <v>685805</v>
      </c>
      <c r="L84" s="55">
        <f t="shared" si="163"/>
        <v>301754</v>
      </c>
      <c r="M84" s="56">
        <f t="shared" si="139"/>
        <v>987559</v>
      </c>
      <c r="N84" s="56">
        <f t="shared" si="136"/>
        <v>1319215</v>
      </c>
      <c r="O84" s="55">
        <f t="shared" ref="O84:AK84" si="164">O210+O336+O462</f>
        <v>0</v>
      </c>
      <c r="P84" s="55">
        <f t="shared" si="164"/>
        <v>0</v>
      </c>
      <c r="Q84" s="55">
        <f t="shared" si="164"/>
        <v>224.640011450928</v>
      </c>
      <c r="R84" s="55">
        <f t="shared" si="164"/>
        <v>1151.280058686006</v>
      </c>
      <c r="S84" s="55">
        <f t="shared" si="164"/>
        <v>0</v>
      </c>
      <c r="T84" s="55">
        <f t="shared" si="164"/>
        <v>0</v>
      </c>
      <c r="U84" s="55">
        <f t="shared" si="164"/>
        <v>336.960017176392</v>
      </c>
      <c r="V84" s="55">
        <f t="shared" si="164"/>
        <v>0</v>
      </c>
      <c r="W84" s="55">
        <f t="shared" si="164"/>
        <v>18576.107257732005</v>
      </c>
      <c r="X84" s="55">
        <f t="shared" si="164"/>
        <v>3369.6001717639201</v>
      </c>
      <c r="Y84" s="55">
        <f t="shared" si="164"/>
        <v>0</v>
      </c>
      <c r="Z84" s="55">
        <f t="shared" si="164"/>
        <v>15902.659451571713</v>
      </c>
      <c r="AA84" s="55">
        <f t="shared" si="164"/>
        <v>1254949.0998497696</v>
      </c>
      <c r="AB84" s="55">
        <f t="shared" si="164"/>
        <v>9999.1396553956984</v>
      </c>
      <c r="AC84" s="55">
        <f t="shared" si="164"/>
        <v>0</v>
      </c>
      <c r="AD84" s="55">
        <f t="shared" si="164"/>
        <v>224.640011450928</v>
      </c>
      <c r="AE84" s="55">
        <f t="shared" si="164"/>
        <v>0</v>
      </c>
      <c r="AF84" s="55">
        <f t="shared" si="164"/>
        <v>0</v>
      </c>
      <c r="AG84" s="55">
        <f t="shared" si="164"/>
        <v>0</v>
      </c>
      <c r="AH84" s="55">
        <f t="shared" si="164"/>
        <v>14480.873515002739</v>
      </c>
      <c r="AI84" s="55">
        <f t="shared" si="164"/>
        <v>0</v>
      </c>
      <c r="AJ84" s="55">
        <f t="shared" si="164"/>
        <v>0</v>
      </c>
      <c r="AK84" s="56">
        <f t="shared" si="164"/>
        <v>1319215</v>
      </c>
      <c r="AL84" s="78"/>
      <c r="AM84" s="27" t="e">
        <f>AK84-(#REF!-#REF!)</f>
        <v>#REF!</v>
      </c>
    </row>
    <row r="85" spans="1:39" s="28" customFormat="1" x14ac:dyDescent="0.25">
      <c r="A85" s="50" t="s">
        <v>108</v>
      </c>
      <c r="B85" s="50" t="s">
        <v>77</v>
      </c>
      <c r="C85" s="51" t="s">
        <v>130</v>
      </c>
      <c r="D85" s="52">
        <f t="shared" ref="D85:L85" si="165">D211+D337+D463</f>
        <v>114</v>
      </c>
      <c r="E85" s="53">
        <f t="shared" si="165"/>
        <v>45090</v>
      </c>
      <c r="F85" s="52">
        <f t="shared" si="165"/>
        <v>3</v>
      </c>
      <c r="G85" s="53">
        <f t="shared" si="165"/>
        <v>9123</v>
      </c>
      <c r="H85" s="52">
        <f t="shared" si="165"/>
        <v>117</v>
      </c>
      <c r="I85" s="53">
        <f t="shared" si="165"/>
        <v>54213</v>
      </c>
      <c r="J85" s="54">
        <f t="shared" si="165"/>
        <v>87</v>
      </c>
      <c r="K85" s="55">
        <f t="shared" si="165"/>
        <v>106167</v>
      </c>
      <c r="L85" s="55">
        <f t="shared" si="165"/>
        <v>46714</v>
      </c>
      <c r="M85" s="56">
        <f t="shared" si="139"/>
        <v>152881</v>
      </c>
      <c r="N85" s="56">
        <f t="shared" si="136"/>
        <v>207094</v>
      </c>
      <c r="O85" s="55">
        <f t="shared" ref="O85:AK85" si="166">O211+O337+O463</f>
        <v>0</v>
      </c>
      <c r="P85" s="55">
        <f t="shared" si="166"/>
        <v>0</v>
      </c>
      <c r="Q85" s="55">
        <f t="shared" si="166"/>
        <v>0</v>
      </c>
      <c r="R85" s="55">
        <f t="shared" si="166"/>
        <v>0</v>
      </c>
      <c r="S85" s="55">
        <f t="shared" si="166"/>
        <v>0</v>
      </c>
      <c r="T85" s="55">
        <f t="shared" si="166"/>
        <v>0</v>
      </c>
      <c r="U85" s="55">
        <f t="shared" si="166"/>
        <v>0</v>
      </c>
      <c r="V85" s="55">
        <f t="shared" si="166"/>
        <v>0</v>
      </c>
      <c r="W85" s="55">
        <f t="shared" si="166"/>
        <v>490.28681177976955</v>
      </c>
      <c r="X85" s="55">
        <f t="shared" si="166"/>
        <v>0</v>
      </c>
      <c r="Y85" s="55">
        <f t="shared" si="166"/>
        <v>0</v>
      </c>
      <c r="Z85" s="55">
        <f t="shared" si="166"/>
        <v>0</v>
      </c>
      <c r="AA85" s="55">
        <f t="shared" si="166"/>
        <v>206603.71318822022</v>
      </c>
      <c r="AB85" s="55">
        <f t="shared" si="166"/>
        <v>0</v>
      </c>
      <c r="AC85" s="55">
        <f t="shared" si="166"/>
        <v>0</v>
      </c>
      <c r="AD85" s="55">
        <f t="shared" si="166"/>
        <v>0</v>
      </c>
      <c r="AE85" s="55">
        <f t="shared" si="166"/>
        <v>0</v>
      </c>
      <c r="AF85" s="55">
        <f t="shared" si="166"/>
        <v>0</v>
      </c>
      <c r="AG85" s="55">
        <f t="shared" si="166"/>
        <v>0</v>
      </c>
      <c r="AH85" s="55">
        <f t="shared" si="166"/>
        <v>0</v>
      </c>
      <c r="AI85" s="55">
        <f t="shared" si="166"/>
        <v>0</v>
      </c>
      <c r="AJ85" s="55">
        <f t="shared" si="166"/>
        <v>0</v>
      </c>
      <c r="AK85" s="56">
        <f t="shared" si="166"/>
        <v>207094</v>
      </c>
      <c r="AL85" s="78"/>
      <c r="AM85" s="27" t="e">
        <f>AK85-(#REF!-#REF!)</f>
        <v>#REF!</v>
      </c>
    </row>
    <row r="86" spans="1:39" s="28" customFormat="1" x14ac:dyDescent="0.25">
      <c r="A86" s="50" t="s">
        <v>108</v>
      </c>
      <c r="B86" s="50" t="s">
        <v>77</v>
      </c>
      <c r="C86" s="51" t="s">
        <v>131</v>
      </c>
      <c r="D86" s="52">
        <f t="shared" ref="D86:L86" si="167">D212+D338+D464</f>
        <v>240</v>
      </c>
      <c r="E86" s="53">
        <f t="shared" si="167"/>
        <v>106014</v>
      </c>
      <c r="F86" s="52">
        <f t="shared" si="167"/>
        <v>0</v>
      </c>
      <c r="G86" s="53">
        <f t="shared" si="167"/>
        <v>0</v>
      </c>
      <c r="H86" s="52">
        <f t="shared" si="167"/>
        <v>240</v>
      </c>
      <c r="I86" s="53">
        <f t="shared" si="167"/>
        <v>106014</v>
      </c>
      <c r="J86" s="54">
        <f t="shared" si="167"/>
        <v>268.34000000000003</v>
      </c>
      <c r="K86" s="55">
        <f t="shared" si="167"/>
        <v>322245</v>
      </c>
      <c r="L86" s="55">
        <f t="shared" si="167"/>
        <v>136759</v>
      </c>
      <c r="M86" s="56">
        <f t="shared" si="139"/>
        <v>459004</v>
      </c>
      <c r="N86" s="56">
        <f t="shared" si="136"/>
        <v>565018</v>
      </c>
      <c r="O86" s="55">
        <f t="shared" ref="O86:AK86" si="168">O212+O338+O464</f>
        <v>0</v>
      </c>
      <c r="P86" s="55">
        <f t="shared" si="168"/>
        <v>0</v>
      </c>
      <c r="Q86" s="55">
        <f t="shared" si="168"/>
        <v>0</v>
      </c>
      <c r="R86" s="55">
        <f t="shared" si="168"/>
        <v>0</v>
      </c>
      <c r="S86" s="55">
        <f t="shared" si="168"/>
        <v>0</v>
      </c>
      <c r="T86" s="55">
        <f t="shared" si="168"/>
        <v>0</v>
      </c>
      <c r="U86" s="55">
        <f t="shared" si="168"/>
        <v>0</v>
      </c>
      <c r="V86" s="55">
        <f t="shared" si="168"/>
        <v>0</v>
      </c>
      <c r="W86" s="55">
        <f t="shared" si="168"/>
        <v>0</v>
      </c>
      <c r="X86" s="55">
        <f t="shared" si="168"/>
        <v>0</v>
      </c>
      <c r="Y86" s="55">
        <f t="shared" si="168"/>
        <v>0</v>
      </c>
      <c r="Z86" s="55">
        <f t="shared" si="168"/>
        <v>0</v>
      </c>
      <c r="AA86" s="55">
        <f t="shared" si="168"/>
        <v>562602.46538509871</v>
      </c>
      <c r="AB86" s="55">
        <f t="shared" si="168"/>
        <v>2415.5346149013694</v>
      </c>
      <c r="AC86" s="55">
        <f t="shared" si="168"/>
        <v>0</v>
      </c>
      <c r="AD86" s="55">
        <f t="shared" si="168"/>
        <v>0</v>
      </c>
      <c r="AE86" s="55">
        <f t="shared" si="168"/>
        <v>0</v>
      </c>
      <c r="AF86" s="55">
        <f t="shared" si="168"/>
        <v>0</v>
      </c>
      <c r="AG86" s="55">
        <f t="shared" si="168"/>
        <v>0</v>
      </c>
      <c r="AH86" s="55">
        <f t="shared" si="168"/>
        <v>0</v>
      </c>
      <c r="AI86" s="55">
        <f t="shared" si="168"/>
        <v>0</v>
      </c>
      <c r="AJ86" s="55">
        <f t="shared" si="168"/>
        <v>0</v>
      </c>
      <c r="AK86" s="56">
        <f t="shared" si="168"/>
        <v>565018</v>
      </c>
      <c r="AL86" s="78"/>
      <c r="AM86" s="27" t="e">
        <f>AK86-(#REF!-#REF!)</f>
        <v>#REF!</v>
      </c>
    </row>
    <row r="87" spans="1:39" s="28" customFormat="1" x14ac:dyDescent="0.25">
      <c r="A87" s="50" t="s">
        <v>108</v>
      </c>
      <c r="B87" s="50" t="s">
        <v>18</v>
      </c>
      <c r="C87" s="51" t="s">
        <v>75</v>
      </c>
      <c r="D87" s="52">
        <f t="shared" ref="D87:L87" si="169">D213+D339+D465</f>
        <v>0</v>
      </c>
      <c r="E87" s="53">
        <f t="shared" si="169"/>
        <v>0</v>
      </c>
      <c r="F87" s="69">
        <f t="shared" si="169"/>
        <v>3</v>
      </c>
      <c r="G87" s="53">
        <f t="shared" si="169"/>
        <v>0</v>
      </c>
      <c r="H87" s="52">
        <f t="shared" si="169"/>
        <v>3</v>
      </c>
      <c r="I87" s="59">
        <f t="shared" si="169"/>
        <v>0</v>
      </c>
      <c r="J87" s="58">
        <f t="shared" si="169"/>
        <v>0</v>
      </c>
      <c r="K87" s="55">
        <f t="shared" si="169"/>
        <v>0</v>
      </c>
      <c r="L87" s="55">
        <f t="shared" si="169"/>
        <v>0</v>
      </c>
      <c r="M87" s="56">
        <f t="shared" si="139"/>
        <v>0</v>
      </c>
      <c r="N87" s="56">
        <f t="shared" si="136"/>
        <v>0</v>
      </c>
      <c r="O87" s="55">
        <f t="shared" ref="O87:AK87" si="170">O213+O339+O465</f>
        <v>0</v>
      </c>
      <c r="P87" s="55">
        <f t="shared" si="170"/>
        <v>0</v>
      </c>
      <c r="Q87" s="55">
        <f t="shared" si="170"/>
        <v>0</v>
      </c>
      <c r="R87" s="55">
        <f t="shared" si="170"/>
        <v>0</v>
      </c>
      <c r="S87" s="55">
        <f t="shared" si="170"/>
        <v>0</v>
      </c>
      <c r="T87" s="55">
        <f t="shared" si="170"/>
        <v>0</v>
      </c>
      <c r="U87" s="55">
        <f t="shared" si="170"/>
        <v>0</v>
      </c>
      <c r="V87" s="55">
        <f t="shared" si="170"/>
        <v>0</v>
      </c>
      <c r="W87" s="55">
        <f t="shared" si="170"/>
        <v>0</v>
      </c>
      <c r="X87" s="55">
        <f t="shared" si="170"/>
        <v>0</v>
      </c>
      <c r="Y87" s="55">
        <f t="shared" si="170"/>
        <v>0</v>
      </c>
      <c r="Z87" s="55">
        <f t="shared" si="170"/>
        <v>0</v>
      </c>
      <c r="AA87" s="55">
        <f t="shared" si="170"/>
        <v>0</v>
      </c>
      <c r="AB87" s="55">
        <f t="shared" si="170"/>
        <v>0</v>
      </c>
      <c r="AC87" s="55">
        <f t="shared" si="170"/>
        <v>0</v>
      </c>
      <c r="AD87" s="55">
        <f t="shared" si="170"/>
        <v>0</v>
      </c>
      <c r="AE87" s="55">
        <f t="shared" si="170"/>
        <v>0</v>
      </c>
      <c r="AF87" s="55">
        <f t="shared" si="170"/>
        <v>0</v>
      </c>
      <c r="AG87" s="55">
        <f t="shared" si="170"/>
        <v>0</v>
      </c>
      <c r="AH87" s="55">
        <f t="shared" si="170"/>
        <v>0</v>
      </c>
      <c r="AI87" s="55">
        <f t="shared" si="170"/>
        <v>0</v>
      </c>
      <c r="AJ87" s="55">
        <f t="shared" si="170"/>
        <v>0</v>
      </c>
      <c r="AK87" s="56">
        <f t="shared" si="170"/>
        <v>0</v>
      </c>
      <c r="AL87" s="78"/>
      <c r="AM87" s="27" t="e">
        <f>AK87-(#REF!-#REF!)</f>
        <v>#REF!</v>
      </c>
    </row>
    <row r="88" spans="1:39" s="28" customFormat="1" x14ac:dyDescent="0.25">
      <c r="A88" s="50" t="s">
        <v>132</v>
      </c>
      <c r="B88" s="50" t="s">
        <v>13</v>
      </c>
      <c r="C88" s="51" t="s">
        <v>132</v>
      </c>
      <c r="D88" s="52">
        <f t="shared" ref="D88:L88" si="171">D214+D340+D466</f>
        <v>526</v>
      </c>
      <c r="E88" s="53">
        <f t="shared" si="171"/>
        <v>190263</v>
      </c>
      <c r="F88" s="52">
        <f t="shared" si="171"/>
        <v>23</v>
      </c>
      <c r="G88" s="53">
        <f t="shared" si="171"/>
        <v>34896</v>
      </c>
      <c r="H88" s="52">
        <f t="shared" si="171"/>
        <v>549</v>
      </c>
      <c r="I88" s="53">
        <f t="shared" si="171"/>
        <v>225159</v>
      </c>
      <c r="J88" s="54">
        <f t="shared" si="171"/>
        <v>409</v>
      </c>
      <c r="K88" s="55">
        <f t="shared" si="171"/>
        <v>499931</v>
      </c>
      <c r="L88" s="55">
        <f t="shared" si="171"/>
        <v>169975</v>
      </c>
      <c r="M88" s="56">
        <f t="shared" si="139"/>
        <v>669906</v>
      </c>
      <c r="N88" s="56">
        <f t="shared" si="136"/>
        <v>895065</v>
      </c>
      <c r="O88" s="55">
        <f t="shared" ref="O88:AK88" si="172">O214+O340+O466</f>
        <v>280.05888394385488</v>
      </c>
      <c r="P88" s="55">
        <f t="shared" si="172"/>
        <v>373.41184525847314</v>
      </c>
      <c r="Q88" s="55">
        <f t="shared" si="172"/>
        <v>0</v>
      </c>
      <c r="R88" s="55">
        <f t="shared" si="172"/>
        <v>0</v>
      </c>
      <c r="S88" s="55">
        <f t="shared" si="172"/>
        <v>0</v>
      </c>
      <c r="T88" s="55">
        <f t="shared" si="172"/>
        <v>0</v>
      </c>
      <c r="U88" s="55">
        <f t="shared" si="172"/>
        <v>840.17665183156453</v>
      </c>
      <c r="V88" s="55">
        <f t="shared" si="172"/>
        <v>0</v>
      </c>
      <c r="W88" s="55">
        <f t="shared" si="172"/>
        <v>7226.3152434158019</v>
      </c>
      <c r="X88" s="55">
        <f t="shared" si="172"/>
        <v>0</v>
      </c>
      <c r="Y88" s="55">
        <f t="shared" si="172"/>
        <v>0</v>
      </c>
      <c r="Z88" s="55">
        <f t="shared" si="172"/>
        <v>5453.8228252194731</v>
      </c>
      <c r="AA88" s="55">
        <f t="shared" si="172"/>
        <v>0</v>
      </c>
      <c r="AB88" s="55">
        <f t="shared" si="172"/>
        <v>880891.21455033089</v>
      </c>
      <c r="AC88" s="55">
        <f t="shared" si="172"/>
        <v>0</v>
      </c>
      <c r="AD88" s="55">
        <f t="shared" si="172"/>
        <v>0</v>
      </c>
      <c r="AE88" s="55">
        <f t="shared" si="172"/>
        <v>0</v>
      </c>
      <c r="AF88" s="55">
        <f t="shared" si="172"/>
        <v>0</v>
      </c>
      <c r="AG88" s="55">
        <f t="shared" si="172"/>
        <v>0</v>
      </c>
      <c r="AH88" s="55">
        <f t="shared" si="172"/>
        <v>0</v>
      </c>
      <c r="AI88" s="55">
        <f t="shared" si="172"/>
        <v>0</v>
      </c>
      <c r="AJ88" s="55">
        <f t="shared" si="172"/>
        <v>0</v>
      </c>
      <c r="AK88" s="56">
        <f t="shared" si="172"/>
        <v>895065</v>
      </c>
      <c r="AL88" s="78">
        <f>SUM(AK88:AK89)</f>
        <v>929183</v>
      </c>
      <c r="AM88" s="27" t="e">
        <f>AK88-(#REF!-#REF!)</f>
        <v>#REF!</v>
      </c>
    </row>
    <row r="89" spans="1:39" s="28" customFormat="1" x14ac:dyDescent="0.25">
      <c r="A89" s="50" t="s">
        <v>132</v>
      </c>
      <c r="B89" s="50" t="s">
        <v>13</v>
      </c>
      <c r="C89" s="51" t="s">
        <v>133</v>
      </c>
      <c r="D89" s="52">
        <f t="shared" ref="D89:L89" si="173">D215+D341+D467</f>
        <v>18</v>
      </c>
      <c r="E89" s="53">
        <f t="shared" si="173"/>
        <v>9076</v>
      </c>
      <c r="F89" s="69">
        <f t="shared" si="173"/>
        <v>10</v>
      </c>
      <c r="G89" s="53">
        <f t="shared" si="173"/>
        <v>8435</v>
      </c>
      <c r="H89" s="52">
        <f t="shared" si="173"/>
        <v>28</v>
      </c>
      <c r="I89" s="59">
        <f t="shared" si="173"/>
        <v>17511</v>
      </c>
      <c r="J89" s="58">
        <f t="shared" si="173"/>
        <v>9.67</v>
      </c>
      <c r="K89" s="55">
        <f t="shared" si="173"/>
        <v>12393</v>
      </c>
      <c r="L89" s="55">
        <f t="shared" si="173"/>
        <v>4214</v>
      </c>
      <c r="M89" s="56">
        <f t="shared" si="139"/>
        <v>16607</v>
      </c>
      <c r="N89" s="56">
        <f t="shared" si="136"/>
        <v>34118</v>
      </c>
      <c r="O89" s="55">
        <f t="shared" ref="O89:AK89" si="174">O215+O341+O467</f>
        <v>0</v>
      </c>
      <c r="P89" s="55">
        <f t="shared" si="174"/>
        <v>0</v>
      </c>
      <c r="Q89" s="55">
        <f t="shared" si="174"/>
        <v>0</v>
      </c>
      <c r="R89" s="55">
        <f t="shared" si="174"/>
        <v>0</v>
      </c>
      <c r="S89" s="55">
        <f t="shared" si="174"/>
        <v>0</v>
      </c>
      <c r="T89" s="55">
        <f t="shared" si="174"/>
        <v>0</v>
      </c>
      <c r="U89" s="55">
        <f t="shared" si="174"/>
        <v>885.41919805589316</v>
      </c>
      <c r="V89" s="55">
        <f t="shared" si="174"/>
        <v>0</v>
      </c>
      <c r="W89" s="55">
        <f t="shared" si="174"/>
        <v>0</v>
      </c>
      <c r="X89" s="55">
        <f t="shared" si="174"/>
        <v>0</v>
      </c>
      <c r="Y89" s="55">
        <f t="shared" si="174"/>
        <v>0</v>
      </c>
      <c r="Z89" s="55">
        <f t="shared" si="174"/>
        <v>0</v>
      </c>
      <c r="AA89" s="55">
        <f t="shared" si="174"/>
        <v>1062.5030376670718</v>
      </c>
      <c r="AB89" s="55">
        <f t="shared" si="174"/>
        <v>32170.077764277037</v>
      </c>
      <c r="AC89" s="55">
        <f t="shared" si="174"/>
        <v>0</v>
      </c>
      <c r="AD89" s="55">
        <f t="shared" si="174"/>
        <v>0</v>
      </c>
      <c r="AE89" s="55">
        <f t="shared" si="174"/>
        <v>0</v>
      </c>
      <c r="AF89" s="55">
        <f t="shared" si="174"/>
        <v>0</v>
      </c>
      <c r="AG89" s="55">
        <f t="shared" si="174"/>
        <v>0</v>
      </c>
      <c r="AH89" s="55">
        <f t="shared" si="174"/>
        <v>0</v>
      </c>
      <c r="AI89" s="55">
        <f t="shared" si="174"/>
        <v>0</v>
      </c>
      <c r="AJ89" s="55">
        <f t="shared" si="174"/>
        <v>0</v>
      </c>
      <c r="AK89" s="56">
        <f t="shared" si="174"/>
        <v>34118</v>
      </c>
      <c r="AL89" s="78"/>
      <c r="AM89" s="27" t="e">
        <f>AK89-(#REF!-#REF!)</f>
        <v>#REF!</v>
      </c>
    </row>
    <row r="90" spans="1:39" s="28" customFormat="1" x14ac:dyDescent="0.25">
      <c r="A90" s="50" t="s">
        <v>134</v>
      </c>
      <c r="B90" s="50" t="s">
        <v>135</v>
      </c>
      <c r="C90" s="51" t="s">
        <v>136</v>
      </c>
      <c r="D90" s="52">
        <f t="shared" ref="D90:L90" si="175">D216+D342+D468</f>
        <v>82</v>
      </c>
      <c r="E90" s="53">
        <f t="shared" si="175"/>
        <v>67817</v>
      </c>
      <c r="F90" s="52">
        <f t="shared" si="175"/>
        <v>7</v>
      </c>
      <c r="G90" s="53">
        <f t="shared" si="175"/>
        <v>16891</v>
      </c>
      <c r="H90" s="52">
        <f t="shared" si="175"/>
        <v>89</v>
      </c>
      <c r="I90" s="53">
        <f t="shared" si="175"/>
        <v>84708</v>
      </c>
      <c r="J90" s="54">
        <f t="shared" si="175"/>
        <v>72</v>
      </c>
      <c r="K90" s="55">
        <f t="shared" si="175"/>
        <v>119750</v>
      </c>
      <c r="L90" s="55">
        <f t="shared" si="175"/>
        <v>13173</v>
      </c>
      <c r="M90" s="56">
        <f t="shared" si="139"/>
        <v>132923</v>
      </c>
      <c r="N90" s="56">
        <f t="shared" si="136"/>
        <v>217631</v>
      </c>
      <c r="O90" s="55">
        <f t="shared" ref="O90:AK90" si="176">O216+O342+O468</f>
        <v>0</v>
      </c>
      <c r="P90" s="55">
        <f t="shared" si="176"/>
        <v>0</v>
      </c>
      <c r="Q90" s="55">
        <f t="shared" si="176"/>
        <v>0</v>
      </c>
      <c r="R90" s="55">
        <f t="shared" si="176"/>
        <v>0</v>
      </c>
      <c r="S90" s="55">
        <f t="shared" si="176"/>
        <v>209141.84751773049</v>
      </c>
      <c r="T90" s="55">
        <f t="shared" si="176"/>
        <v>0</v>
      </c>
      <c r="U90" s="55">
        <f t="shared" si="176"/>
        <v>0</v>
      </c>
      <c r="V90" s="55">
        <f t="shared" si="176"/>
        <v>0</v>
      </c>
      <c r="W90" s="55">
        <f t="shared" si="176"/>
        <v>1852.1787234042552</v>
      </c>
      <c r="X90" s="55">
        <f t="shared" si="176"/>
        <v>3086.9645390070918</v>
      </c>
      <c r="Y90" s="55">
        <f t="shared" si="176"/>
        <v>0</v>
      </c>
      <c r="Z90" s="55">
        <f t="shared" si="176"/>
        <v>0</v>
      </c>
      <c r="AA90" s="55">
        <f t="shared" si="176"/>
        <v>0</v>
      </c>
      <c r="AB90" s="55">
        <f t="shared" si="176"/>
        <v>3550.009219858156</v>
      </c>
      <c r="AC90" s="55">
        <f t="shared" si="176"/>
        <v>0</v>
      </c>
      <c r="AD90" s="55">
        <f t="shared" si="176"/>
        <v>0</v>
      </c>
      <c r="AE90" s="55">
        <f t="shared" si="176"/>
        <v>0</v>
      </c>
      <c r="AF90" s="55">
        <f t="shared" si="176"/>
        <v>0</v>
      </c>
      <c r="AG90" s="55">
        <f t="shared" si="176"/>
        <v>0</v>
      </c>
      <c r="AH90" s="55">
        <f t="shared" si="176"/>
        <v>0</v>
      </c>
      <c r="AI90" s="55">
        <f t="shared" si="176"/>
        <v>0</v>
      </c>
      <c r="AJ90" s="55">
        <f t="shared" si="176"/>
        <v>0</v>
      </c>
      <c r="AK90" s="56">
        <f t="shared" si="176"/>
        <v>217630.99999999997</v>
      </c>
      <c r="AL90" s="57">
        <f>SUM(AK90)</f>
        <v>217630.99999999997</v>
      </c>
      <c r="AM90" s="27" t="e">
        <f>AK90-(#REF!-#REF!)</f>
        <v>#REF!</v>
      </c>
    </row>
    <row r="91" spans="1:39" s="28" customFormat="1" x14ac:dyDescent="0.25">
      <c r="A91" s="50" t="s">
        <v>137</v>
      </c>
      <c r="B91" s="50" t="s">
        <v>1</v>
      </c>
      <c r="C91" s="51" t="s">
        <v>138</v>
      </c>
      <c r="D91" s="52">
        <f t="shared" ref="D91:L91" si="177">D217+D343+D469</f>
        <v>47</v>
      </c>
      <c r="E91" s="53">
        <f t="shared" si="177"/>
        <v>32000</v>
      </c>
      <c r="F91" s="52">
        <f t="shared" si="177"/>
        <v>9</v>
      </c>
      <c r="G91" s="53">
        <f t="shared" si="177"/>
        <v>16200</v>
      </c>
      <c r="H91" s="52">
        <f t="shared" si="177"/>
        <v>56</v>
      </c>
      <c r="I91" s="53">
        <f t="shared" si="177"/>
        <v>48200</v>
      </c>
      <c r="J91" s="54">
        <f t="shared" si="177"/>
        <v>38.67</v>
      </c>
      <c r="K91" s="55">
        <f t="shared" si="177"/>
        <v>74844</v>
      </c>
      <c r="L91" s="55">
        <f t="shared" si="177"/>
        <v>41913</v>
      </c>
      <c r="M91" s="56">
        <f t="shared" si="139"/>
        <v>116757</v>
      </c>
      <c r="N91" s="56">
        <f t="shared" si="136"/>
        <v>164957</v>
      </c>
      <c r="O91" s="55">
        <f t="shared" ref="O91:AK91" si="178">O217+O343+O469</f>
        <v>0</v>
      </c>
      <c r="P91" s="55">
        <f t="shared" si="178"/>
        <v>143473.32295719846</v>
      </c>
      <c r="Q91" s="55">
        <f t="shared" si="178"/>
        <v>0</v>
      </c>
      <c r="R91" s="55">
        <f t="shared" si="178"/>
        <v>0</v>
      </c>
      <c r="S91" s="55">
        <f t="shared" si="178"/>
        <v>0</v>
      </c>
      <c r="T91" s="55">
        <f t="shared" si="178"/>
        <v>0</v>
      </c>
      <c r="U91" s="55">
        <f t="shared" si="178"/>
        <v>0</v>
      </c>
      <c r="V91" s="55">
        <f t="shared" si="178"/>
        <v>0</v>
      </c>
      <c r="W91" s="55">
        <f t="shared" si="178"/>
        <v>0</v>
      </c>
      <c r="X91" s="55">
        <f t="shared" si="178"/>
        <v>0</v>
      </c>
      <c r="Y91" s="55">
        <f t="shared" si="178"/>
        <v>0</v>
      </c>
      <c r="Z91" s="55">
        <f t="shared" si="178"/>
        <v>0</v>
      </c>
      <c r="AA91" s="55">
        <f t="shared" si="178"/>
        <v>0</v>
      </c>
      <c r="AB91" s="55">
        <f t="shared" si="178"/>
        <v>0</v>
      </c>
      <c r="AC91" s="55">
        <f t="shared" si="178"/>
        <v>21483.677042801559</v>
      </c>
      <c r="AD91" s="55">
        <f t="shared" si="178"/>
        <v>0</v>
      </c>
      <c r="AE91" s="55">
        <f t="shared" si="178"/>
        <v>0</v>
      </c>
      <c r="AF91" s="55">
        <f t="shared" si="178"/>
        <v>0</v>
      </c>
      <c r="AG91" s="55">
        <f t="shared" si="178"/>
        <v>0</v>
      </c>
      <c r="AH91" s="55">
        <f t="shared" si="178"/>
        <v>0</v>
      </c>
      <c r="AI91" s="55">
        <f t="shared" si="178"/>
        <v>0</v>
      </c>
      <c r="AJ91" s="55">
        <f t="shared" si="178"/>
        <v>0</v>
      </c>
      <c r="AK91" s="56">
        <f t="shared" si="178"/>
        <v>164957</v>
      </c>
      <c r="AL91" s="78">
        <f>SUM(AK91:AK95)</f>
        <v>3005416</v>
      </c>
      <c r="AM91" s="27" t="e">
        <f>AK91-(#REF!-#REF!)</f>
        <v>#REF!</v>
      </c>
    </row>
    <row r="92" spans="1:39" s="28" customFormat="1" x14ac:dyDescent="0.25">
      <c r="A92" s="50" t="s">
        <v>137</v>
      </c>
      <c r="B92" s="50" t="s">
        <v>1</v>
      </c>
      <c r="C92" s="51" t="s">
        <v>139</v>
      </c>
      <c r="D92" s="52">
        <f t="shared" ref="D92:L92" si="179">D218+D344+D470</f>
        <v>245</v>
      </c>
      <c r="E92" s="53">
        <f t="shared" si="179"/>
        <v>138222</v>
      </c>
      <c r="F92" s="52">
        <f t="shared" si="179"/>
        <v>23</v>
      </c>
      <c r="G92" s="53">
        <f t="shared" si="179"/>
        <v>38157</v>
      </c>
      <c r="H92" s="52">
        <f t="shared" si="179"/>
        <v>268</v>
      </c>
      <c r="I92" s="53">
        <f t="shared" si="179"/>
        <v>176379</v>
      </c>
      <c r="J92" s="54">
        <f t="shared" si="179"/>
        <v>186.33</v>
      </c>
      <c r="K92" s="55">
        <f t="shared" si="179"/>
        <v>340309</v>
      </c>
      <c r="L92" s="55">
        <f t="shared" si="179"/>
        <v>190573</v>
      </c>
      <c r="M92" s="56">
        <f t="shared" si="139"/>
        <v>530882</v>
      </c>
      <c r="N92" s="56">
        <f t="shared" si="136"/>
        <v>707261</v>
      </c>
      <c r="O92" s="55">
        <f t="shared" ref="O92:AK92" si="180">O218+O344+O470</f>
        <v>0</v>
      </c>
      <c r="P92" s="55">
        <f t="shared" si="180"/>
        <v>608274.92391846352</v>
      </c>
      <c r="Q92" s="55">
        <f t="shared" si="180"/>
        <v>0</v>
      </c>
      <c r="R92" s="55">
        <f t="shared" si="180"/>
        <v>1237.8534836065573</v>
      </c>
      <c r="S92" s="55">
        <f t="shared" si="180"/>
        <v>0</v>
      </c>
      <c r="T92" s="55">
        <f t="shared" si="180"/>
        <v>1870.5341530054645</v>
      </c>
      <c r="U92" s="55">
        <f t="shared" si="180"/>
        <v>0</v>
      </c>
      <c r="V92" s="55">
        <f t="shared" si="180"/>
        <v>11561.134989200864</v>
      </c>
      <c r="W92" s="55">
        <f t="shared" si="180"/>
        <v>0</v>
      </c>
      <c r="X92" s="55">
        <f t="shared" si="180"/>
        <v>12415.406047516199</v>
      </c>
      <c r="Y92" s="55">
        <f t="shared" si="180"/>
        <v>0</v>
      </c>
      <c r="Z92" s="55">
        <f t="shared" si="180"/>
        <v>0</v>
      </c>
      <c r="AA92" s="55">
        <f t="shared" si="180"/>
        <v>3844.2197624190062</v>
      </c>
      <c r="AB92" s="55">
        <f t="shared" si="180"/>
        <v>0</v>
      </c>
      <c r="AC92" s="55">
        <f t="shared" si="180"/>
        <v>68056.927645788339</v>
      </c>
      <c r="AD92" s="55">
        <f t="shared" si="180"/>
        <v>0</v>
      </c>
      <c r="AE92" s="55">
        <f t="shared" si="180"/>
        <v>0</v>
      </c>
      <c r="AF92" s="55">
        <f t="shared" si="180"/>
        <v>0</v>
      </c>
      <c r="AG92" s="55">
        <f t="shared" si="180"/>
        <v>0</v>
      </c>
      <c r="AH92" s="55">
        <f t="shared" si="180"/>
        <v>0</v>
      </c>
      <c r="AI92" s="55">
        <f t="shared" si="180"/>
        <v>0</v>
      </c>
      <c r="AJ92" s="55">
        <f t="shared" si="180"/>
        <v>0</v>
      </c>
      <c r="AK92" s="56">
        <f t="shared" si="180"/>
        <v>707261</v>
      </c>
      <c r="AL92" s="78"/>
      <c r="AM92" s="27" t="e">
        <f>AK92-(#REF!-#REF!)</f>
        <v>#REF!</v>
      </c>
    </row>
    <row r="93" spans="1:39" s="28" customFormat="1" x14ac:dyDescent="0.25">
      <c r="A93" s="50" t="s">
        <v>137</v>
      </c>
      <c r="B93" s="50" t="s">
        <v>1</v>
      </c>
      <c r="C93" s="51" t="s">
        <v>140</v>
      </c>
      <c r="D93" s="52">
        <f t="shared" ref="D93:L93" si="181">D219+D345+D471</f>
        <v>124</v>
      </c>
      <c r="E93" s="53">
        <f t="shared" si="181"/>
        <v>92550</v>
      </c>
      <c r="F93" s="52">
        <f t="shared" si="181"/>
        <v>6</v>
      </c>
      <c r="G93" s="53">
        <f t="shared" si="181"/>
        <v>8913</v>
      </c>
      <c r="H93" s="52">
        <f t="shared" si="181"/>
        <v>130</v>
      </c>
      <c r="I93" s="53">
        <f t="shared" si="181"/>
        <v>101463</v>
      </c>
      <c r="J93" s="54">
        <f t="shared" si="181"/>
        <v>124</v>
      </c>
      <c r="K93" s="55">
        <f t="shared" si="181"/>
        <v>225918</v>
      </c>
      <c r="L93" s="55">
        <f t="shared" si="181"/>
        <v>126514</v>
      </c>
      <c r="M93" s="56">
        <f t="shared" si="139"/>
        <v>352432</v>
      </c>
      <c r="N93" s="56">
        <f t="shared" si="136"/>
        <v>453895</v>
      </c>
      <c r="O93" s="55">
        <f t="shared" ref="O93:AK93" si="182">O219+O345+O471</f>
        <v>0</v>
      </c>
      <c r="P93" s="55">
        <f t="shared" si="182"/>
        <v>316890.39241571596</v>
      </c>
      <c r="Q93" s="55">
        <f t="shared" si="182"/>
        <v>28356.734324303929</v>
      </c>
      <c r="R93" s="55">
        <f t="shared" si="182"/>
        <v>0</v>
      </c>
      <c r="S93" s="55">
        <f t="shared" si="182"/>
        <v>0</v>
      </c>
      <c r="T93" s="55">
        <f t="shared" si="182"/>
        <v>35022.89513573311</v>
      </c>
      <c r="U93" s="55">
        <f t="shared" si="182"/>
        <v>0</v>
      </c>
      <c r="V93" s="55">
        <f t="shared" si="182"/>
        <v>7089.1835810759821</v>
      </c>
      <c r="W93" s="55">
        <f t="shared" si="182"/>
        <v>0</v>
      </c>
      <c r="X93" s="55">
        <f t="shared" si="182"/>
        <v>28356.734324303929</v>
      </c>
      <c r="Y93" s="55">
        <f t="shared" si="182"/>
        <v>0</v>
      </c>
      <c r="Z93" s="55">
        <f t="shared" si="182"/>
        <v>0</v>
      </c>
      <c r="AA93" s="55">
        <f t="shared" si="182"/>
        <v>0</v>
      </c>
      <c r="AB93" s="55">
        <f t="shared" si="182"/>
        <v>707.66129032258073</v>
      </c>
      <c r="AC93" s="55">
        <f t="shared" si="182"/>
        <v>37471.398928544477</v>
      </c>
      <c r="AD93" s="55">
        <f t="shared" si="182"/>
        <v>0</v>
      </c>
      <c r="AE93" s="55">
        <f t="shared" si="182"/>
        <v>0</v>
      </c>
      <c r="AF93" s="55">
        <f t="shared" si="182"/>
        <v>0</v>
      </c>
      <c r="AG93" s="55">
        <f t="shared" si="182"/>
        <v>0</v>
      </c>
      <c r="AH93" s="55">
        <f t="shared" si="182"/>
        <v>0</v>
      </c>
      <c r="AI93" s="55">
        <f t="shared" si="182"/>
        <v>0</v>
      </c>
      <c r="AJ93" s="55">
        <f t="shared" si="182"/>
        <v>0</v>
      </c>
      <c r="AK93" s="56">
        <f t="shared" si="182"/>
        <v>453894.99999999994</v>
      </c>
      <c r="AL93" s="78"/>
      <c r="AM93" s="27" t="e">
        <f>AK93-(#REF!-#REF!)</f>
        <v>#REF!</v>
      </c>
    </row>
    <row r="94" spans="1:39" s="28" customFormat="1" x14ac:dyDescent="0.25">
      <c r="A94" s="50" t="s">
        <v>137</v>
      </c>
      <c r="B94" s="50" t="s">
        <v>1</v>
      </c>
      <c r="C94" s="51" t="s">
        <v>141</v>
      </c>
      <c r="D94" s="52">
        <f t="shared" ref="D94:L94" si="183">D220+D346+D472</f>
        <v>147</v>
      </c>
      <c r="E94" s="53">
        <f t="shared" si="183"/>
        <v>74093</v>
      </c>
      <c r="F94" s="52">
        <f t="shared" si="183"/>
        <v>4</v>
      </c>
      <c r="G94" s="53">
        <f t="shared" si="183"/>
        <v>5519</v>
      </c>
      <c r="H94" s="52">
        <f t="shared" si="183"/>
        <v>151</v>
      </c>
      <c r="I94" s="53">
        <f t="shared" si="183"/>
        <v>79612</v>
      </c>
      <c r="J94" s="54">
        <f t="shared" si="183"/>
        <v>116</v>
      </c>
      <c r="K94" s="55">
        <f t="shared" si="183"/>
        <v>213999</v>
      </c>
      <c r="L94" s="55">
        <f t="shared" si="183"/>
        <v>119838</v>
      </c>
      <c r="M94" s="56">
        <f t="shared" si="139"/>
        <v>333837</v>
      </c>
      <c r="N94" s="56">
        <f t="shared" si="136"/>
        <v>413449</v>
      </c>
      <c r="O94" s="55">
        <f t="shared" ref="O94:AK94" si="184">O220+O346+O472</f>
        <v>0</v>
      </c>
      <c r="P94" s="55">
        <f t="shared" si="184"/>
        <v>336052.11197446927</v>
      </c>
      <c r="Q94" s="55">
        <f t="shared" si="184"/>
        <v>19032.021645622313</v>
      </c>
      <c r="R94" s="55">
        <f t="shared" si="184"/>
        <v>0</v>
      </c>
      <c r="S94" s="55">
        <f t="shared" si="184"/>
        <v>0</v>
      </c>
      <c r="T94" s="55">
        <f t="shared" si="184"/>
        <v>0</v>
      </c>
      <c r="U94" s="55">
        <f t="shared" si="184"/>
        <v>0</v>
      </c>
      <c r="V94" s="55">
        <f t="shared" si="184"/>
        <v>8832.8100457888158</v>
      </c>
      <c r="W94" s="55">
        <f t="shared" si="184"/>
        <v>0</v>
      </c>
      <c r="X94" s="55">
        <f t="shared" si="184"/>
        <v>8442.4096017760512</v>
      </c>
      <c r="Y94" s="55">
        <f t="shared" si="184"/>
        <v>0</v>
      </c>
      <c r="Z94" s="55">
        <f t="shared" si="184"/>
        <v>0</v>
      </c>
      <c r="AA94" s="55">
        <f t="shared" si="184"/>
        <v>0</v>
      </c>
      <c r="AB94" s="55">
        <f t="shared" si="184"/>
        <v>0</v>
      </c>
      <c r="AC94" s="55">
        <f t="shared" si="184"/>
        <v>41089.646732343557</v>
      </c>
      <c r="AD94" s="55">
        <f t="shared" si="184"/>
        <v>0</v>
      </c>
      <c r="AE94" s="55">
        <f t="shared" si="184"/>
        <v>0</v>
      </c>
      <c r="AF94" s="55">
        <f t="shared" si="184"/>
        <v>0</v>
      </c>
      <c r="AG94" s="55">
        <f t="shared" si="184"/>
        <v>0</v>
      </c>
      <c r="AH94" s="55">
        <f t="shared" si="184"/>
        <v>0</v>
      </c>
      <c r="AI94" s="55">
        <f t="shared" si="184"/>
        <v>0</v>
      </c>
      <c r="AJ94" s="55">
        <f t="shared" si="184"/>
        <v>0</v>
      </c>
      <c r="AK94" s="56">
        <f t="shared" si="184"/>
        <v>413449</v>
      </c>
      <c r="AL94" s="78"/>
      <c r="AM94" s="27" t="e">
        <f>AK94-(#REF!-#REF!)</f>
        <v>#REF!</v>
      </c>
    </row>
    <row r="95" spans="1:39" s="28" customFormat="1" x14ac:dyDescent="0.25">
      <c r="A95" s="50" t="s">
        <v>137</v>
      </c>
      <c r="B95" s="50" t="s">
        <v>1</v>
      </c>
      <c r="C95" s="51" t="s">
        <v>142</v>
      </c>
      <c r="D95" s="52">
        <f t="shared" ref="D95:L95" si="185">D221+D347+D473</f>
        <v>360</v>
      </c>
      <c r="E95" s="53">
        <f t="shared" si="185"/>
        <v>242706</v>
      </c>
      <c r="F95" s="52">
        <f t="shared" si="185"/>
        <v>39</v>
      </c>
      <c r="G95" s="53">
        <f t="shared" si="185"/>
        <v>69059</v>
      </c>
      <c r="H95" s="52">
        <f t="shared" si="185"/>
        <v>399</v>
      </c>
      <c r="I95" s="53">
        <f t="shared" si="185"/>
        <v>311765</v>
      </c>
      <c r="J95" s="54">
        <f t="shared" si="185"/>
        <v>333.33</v>
      </c>
      <c r="K95" s="55">
        <f t="shared" si="185"/>
        <v>611596</v>
      </c>
      <c r="L95" s="55">
        <f t="shared" si="185"/>
        <v>342493</v>
      </c>
      <c r="M95" s="56">
        <f t="shared" si="139"/>
        <v>954089</v>
      </c>
      <c r="N95" s="56">
        <f t="shared" si="136"/>
        <v>1265854</v>
      </c>
      <c r="O95" s="55">
        <f t="shared" ref="O95:AK95" si="186">O221+O347+O473</f>
        <v>0</v>
      </c>
      <c r="P95" s="55">
        <f t="shared" si="186"/>
        <v>1000028.6356923699</v>
      </c>
      <c r="Q95" s="55">
        <f t="shared" si="186"/>
        <v>0</v>
      </c>
      <c r="R95" s="55">
        <f t="shared" si="186"/>
        <v>0</v>
      </c>
      <c r="S95" s="55">
        <f t="shared" si="186"/>
        <v>0</v>
      </c>
      <c r="T95" s="55">
        <f t="shared" si="186"/>
        <v>0</v>
      </c>
      <c r="U95" s="55">
        <f t="shared" si="186"/>
        <v>0</v>
      </c>
      <c r="V95" s="55">
        <f t="shared" si="186"/>
        <v>30404.861930611281</v>
      </c>
      <c r="W95" s="55">
        <f t="shared" si="186"/>
        <v>868.71034087460805</v>
      </c>
      <c r="X95" s="55">
        <f t="shared" si="186"/>
        <v>85785.146161367549</v>
      </c>
      <c r="Y95" s="55">
        <f t="shared" si="186"/>
        <v>0</v>
      </c>
      <c r="Z95" s="55">
        <f t="shared" si="186"/>
        <v>0</v>
      </c>
      <c r="AA95" s="55">
        <f t="shared" si="186"/>
        <v>0</v>
      </c>
      <c r="AB95" s="55">
        <f t="shared" si="186"/>
        <v>0</v>
      </c>
      <c r="AC95" s="55">
        <f t="shared" si="186"/>
        <v>148766.64587477662</v>
      </c>
      <c r="AD95" s="55">
        <f t="shared" si="186"/>
        <v>0</v>
      </c>
      <c r="AE95" s="55">
        <f t="shared" si="186"/>
        <v>0</v>
      </c>
      <c r="AF95" s="55">
        <f t="shared" si="186"/>
        <v>0</v>
      </c>
      <c r="AG95" s="55">
        <f t="shared" si="186"/>
        <v>0</v>
      </c>
      <c r="AH95" s="55">
        <f t="shared" si="186"/>
        <v>0</v>
      </c>
      <c r="AI95" s="55">
        <f t="shared" si="186"/>
        <v>0</v>
      </c>
      <c r="AJ95" s="55">
        <f t="shared" si="186"/>
        <v>0</v>
      </c>
      <c r="AK95" s="56">
        <f t="shared" si="186"/>
        <v>1265854</v>
      </c>
      <c r="AL95" s="78"/>
      <c r="AM95" s="27" t="e">
        <f>AK95-(#REF!-#REF!)</f>
        <v>#REF!</v>
      </c>
    </row>
    <row r="96" spans="1:39" s="28" customFormat="1" x14ac:dyDescent="0.25">
      <c r="A96" s="50" t="s">
        <v>143</v>
      </c>
      <c r="B96" s="50" t="s">
        <v>1</v>
      </c>
      <c r="C96" s="51" t="s">
        <v>143</v>
      </c>
      <c r="D96" s="52">
        <f t="shared" ref="D96:L96" si="187">D222+D348+D474</f>
        <v>238</v>
      </c>
      <c r="E96" s="53">
        <f t="shared" si="187"/>
        <v>138735</v>
      </c>
      <c r="F96" s="52">
        <f t="shared" si="187"/>
        <v>9</v>
      </c>
      <c r="G96" s="53">
        <f t="shared" si="187"/>
        <v>18620</v>
      </c>
      <c r="H96" s="52">
        <f t="shared" si="187"/>
        <v>247</v>
      </c>
      <c r="I96" s="53">
        <f t="shared" si="187"/>
        <v>157355</v>
      </c>
      <c r="J96" s="54">
        <f t="shared" si="187"/>
        <v>178.33999999999997</v>
      </c>
      <c r="K96" s="55">
        <f t="shared" si="187"/>
        <v>327373</v>
      </c>
      <c r="L96" s="55">
        <f t="shared" si="187"/>
        <v>140770</v>
      </c>
      <c r="M96" s="56">
        <f t="shared" si="139"/>
        <v>468143</v>
      </c>
      <c r="N96" s="56">
        <f t="shared" si="136"/>
        <v>625498</v>
      </c>
      <c r="O96" s="55">
        <f t="shared" ref="O96:AK96" si="188">O222+O348+O474</f>
        <v>0</v>
      </c>
      <c r="P96" s="55">
        <f t="shared" si="188"/>
        <v>514524.91023710952</v>
      </c>
      <c r="Q96" s="55">
        <f t="shared" si="188"/>
        <v>0</v>
      </c>
      <c r="R96" s="55">
        <f t="shared" si="188"/>
        <v>0</v>
      </c>
      <c r="S96" s="55">
        <f t="shared" si="188"/>
        <v>0</v>
      </c>
      <c r="T96" s="55">
        <f t="shared" si="188"/>
        <v>0</v>
      </c>
      <c r="U96" s="55">
        <f t="shared" si="188"/>
        <v>0</v>
      </c>
      <c r="V96" s="55">
        <f t="shared" si="188"/>
        <v>15983.362062476477</v>
      </c>
      <c r="W96" s="55">
        <f t="shared" si="188"/>
        <v>0</v>
      </c>
      <c r="X96" s="55">
        <f t="shared" si="188"/>
        <v>30803.378152051187</v>
      </c>
      <c r="Y96" s="55">
        <f t="shared" si="188"/>
        <v>0</v>
      </c>
      <c r="Z96" s="55">
        <f t="shared" si="188"/>
        <v>0</v>
      </c>
      <c r="AA96" s="55">
        <f t="shared" si="188"/>
        <v>0</v>
      </c>
      <c r="AB96" s="55">
        <f t="shared" si="188"/>
        <v>0</v>
      </c>
      <c r="AC96" s="55">
        <f t="shared" si="188"/>
        <v>64186.349548362814</v>
      </c>
      <c r="AD96" s="55">
        <f t="shared" si="188"/>
        <v>0</v>
      </c>
      <c r="AE96" s="55">
        <f t="shared" si="188"/>
        <v>0</v>
      </c>
      <c r="AF96" s="55">
        <f t="shared" si="188"/>
        <v>0</v>
      </c>
      <c r="AG96" s="55">
        <f t="shared" si="188"/>
        <v>0</v>
      </c>
      <c r="AH96" s="55">
        <f t="shared" si="188"/>
        <v>0</v>
      </c>
      <c r="AI96" s="55">
        <f t="shared" si="188"/>
        <v>0</v>
      </c>
      <c r="AJ96" s="55">
        <f t="shared" si="188"/>
        <v>0</v>
      </c>
      <c r="AK96" s="56">
        <f t="shared" si="188"/>
        <v>625498</v>
      </c>
      <c r="AL96" s="57">
        <f>SUM(AK96)</f>
        <v>625498</v>
      </c>
      <c r="AM96" s="27" t="e">
        <f>AK96-(#REF!-#REF!)</f>
        <v>#REF!</v>
      </c>
    </row>
    <row r="97" spans="1:39" s="28" customFormat="1" x14ac:dyDescent="0.25">
      <c r="A97" s="50" t="s">
        <v>144</v>
      </c>
      <c r="B97" s="50" t="s">
        <v>2</v>
      </c>
      <c r="C97" s="51" t="s">
        <v>145</v>
      </c>
      <c r="D97" s="52">
        <f t="shared" ref="D97:L97" si="189">D223+D349+D475</f>
        <v>386</v>
      </c>
      <c r="E97" s="53">
        <f t="shared" si="189"/>
        <v>199383</v>
      </c>
      <c r="F97" s="52">
        <f t="shared" si="189"/>
        <v>23</v>
      </c>
      <c r="G97" s="53">
        <f t="shared" si="189"/>
        <v>25653</v>
      </c>
      <c r="H97" s="52">
        <f t="shared" si="189"/>
        <v>409</v>
      </c>
      <c r="I97" s="53">
        <f t="shared" si="189"/>
        <v>225036</v>
      </c>
      <c r="J97" s="54">
        <f t="shared" si="189"/>
        <v>323.34000000000003</v>
      </c>
      <c r="K97" s="55">
        <f t="shared" si="189"/>
        <v>584152</v>
      </c>
      <c r="L97" s="55">
        <f t="shared" si="189"/>
        <v>198612</v>
      </c>
      <c r="M97" s="56">
        <f t="shared" si="139"/>
        <v>782764</v>
      </c>
      <c r="N97" s="56">
        <f t="shared" si="136"/>
        <v>1007800</v>
      </c>
      <c r="O97" s="55">
        <f t="shared" ref="O97:AK97" si="190">O223+O349+O475</f>
        <v>0</v>
      </c>
      <c r="P97" s="55">
        <f t="shared" si="190"/>
        <v>0</v>
      </c>
      <c r="Q97" s="55">
        <f t="shared" si="190"/>
        <v>947192.76218522387</v>
      </c>
      <c r="R97" s="55">
        <f t="shared" si="190"/>
        <v>0</v>
      </c>
      <c r="S97" s="55">
        <f t="shared" si="190"/>
        <v>0</v>
      </c>
      <c r="T97" s="55">
        <f t="shared" si="190"/>
        <v>1670.1015323283914</v>
      </c>
      <c r="U97" s="55">
        <f t="shared" si="190"/>
        <v>0</v>
      </c>
      <c r="V97" s="55">
        <f t="shared" si="190"/>
        <v>0</v>
      </c>
      <c r="W97" s="55">
        <f t="shared" si="190"/>
        <v>0</v>
      </c>
      <c r="X97" s="55">
        <f t="shared" si="190"/>
        <v>0</v>
      </c>
      <c r="Y97" s="55">
        <f t="shared" si="190"/>
        <v>0</v>
      </c>
      <c r="Z97" s="55">
        <f t="shared" si="190"/>
        <v>0</v>
      </c>
      <c r="AA97" s="55">
        <f t="shared" si="190"/>
        <v>58194.868934746228</v>
      </c>
      <c r="AB97" s="55">
        <f t="shared" si="190"/>
        <v>0</v>
      </c>
      <c r="AC97" s="55">
        <f t="shared" si="190"/>
        <v>0</v>
      </c>
      <c r="AD97" s="55">
        <f t="shared" si="190"/>
        <v>742.26734770150733</v>
      </c>
      <c r="AE97" s="55">
        <f t="shared" si="190"/>
        <v>0</v>
      </c>
      <c r="AF97" s="55">
        <f t="shared" si="190"/>
        <v>0</v>
      </c>
      <c r="AG97" s="55">
        <f t="shared" si="190"/>
        <v>0</v>
      </c>
      <c r="AH97" s="55">
        <f t="shared" si="190"/>
        <v>0</v>
      </c>
      <c r="AI97" s="55">
        <f t="shared" si="190"/>
        <v>0</v>
      </c>
      <c r="AJ97" s="55">
        <f t="shared" si="190"/>
        <v>0</v>
      </c>
      <c r="AK97" s="56">
        <f t="shared" si="190"/>
        <v>1007800</v>
      </c>
      <c r="AL97" s="78">
        <f>SUM(AK97:AK98)</f>
        <v>1371436</v>
      </c>
      <c r="AM97" s="27" t="e">
        <f>AK97-(#REF!-#REF!)</f>
        <v>#REF!</v>
      </c>
    </row>
    <row r="98" spans="1:39" s="28" customFormat="1" x14ac:dyDescent="0.25">
      <c r="A98" s="50" t="s">
        <v>144</v>
      </c>
      <c r="B98" s="50" t="s">
        <v>2</v>
      </c>
      <c r="C98" s="51" t="s">
        <v>146</v>
      </c>
      <c r="D98" s="52">
        <f t="shared" ref="D98:L98" si="191">D224+D350+D476</f>
        <v>119</v>
      </c>
      <c r="E98" s="53">
        <f t="shared" si="191"/>
        <v>72150</v>
      </c>
      <c r="F98" s="52">
        <f t="shared" si="191"/>
        <v>7</v>
      </c>
      <c r="G98" s="53">
        <f t="shared" si="191"/>
        <v>7700</v>
      </c>
      <c r="H98" s="52">
        <f t="shared" si="191"/>
        <v>126</v>
      </c>
      <c r="I98" s="53">
        <f t="shared" si="191"/>
        <v>79850</v>
      </c>
      <c r="J98" s="54">
        <f t="shared" si="191"/>
        <v>117</v>
      </c>
      <c r="K98" s="55">
        <f t="shared" si="191"/>
        <v>211781</v>
      </c>
      <c r="L98" s="55">
        <f t="shared" si="191"/>
        <v>72005</v>
      </c>
      <c r="M98" s="56">
        <f t="shared" si="139"/>
        <v>283786</v>
      </c>
      <c r="N98" s="56">
        <f t="shared" si="136"/>
        <v>363636</v>
      </c>
      <c r="O98" s="55">
        <f t="shared" ref="O98:AK98" si="192">O224+O350+O476</f>
        <v>0</v>
      </c>
      <c r="P98" s="55">
        <f t="shared" si="192"/>
        <v>0</v>
      </c>
      <c r="Q98" s="55">
        <f t="shared" si="192"/>
        <v>345964.16464210418</v>
      </c>
      <c r="R98" s="55">
        <f t="shared" si="192"/>
        <v>0</v>
      </c>
      <c r="S98" s="55">
        <f t="shared" si="192"/>
        <v>0</v>
      </c>
      <c r="T98" s="55">
        <f t="shared" si="192"/>
        <v>0</v>
      </c>
      <c r="U98" s="55">
        <f t="shared" si="192"/>
        <v>0</v>
      </c>
      <c r="V98" s="55">
        <f t="shared" si="192"/>
        <v>5197.5986346752334</v>
      </c>
      <c r="W98" s="55">
        <f t="shared" si="192"/>
        <v>8316.1578154803738</v>
      </c>
      <c r="X98" s="55">
        <f t="shared" si="192"/>
        <v>3198.5222367232204</v>
      </c>
      <c r="Y98" s="55">
        <f t="shared" si="192"/>
        <v>0</v>
      </c>
      <c r="Z98" s="55">
        <f t="shared" si="192"/>
        <v>0</v>
      </c>
      <c r="AA98" s="55">
        <f t="shared" si="192"/>
        <v>0</v>
      </c>
      <c r="AB98" s="55">
        <f t="shared" si="192"/>
        <v>959.55667101696622</v>
      </c>
      <c r="AC98" s="55">
        <f t="shared" si="192"/>
        <v>0</v>
      </c>
      <c r="AD98" s="55">
        <f t="shared" si="192"/>
        <v>0</v>
      </c>
      <c r="AE98" s="55">
        <f t="shared" si="192"/>
        <v>0</v>
      </c>
      <c r="AF98" s="55">
        <f t="shared" si="192"/>
        <v>0</v>
      </c>
      <c r="AG98" s="55">
        <f t="shared" si="192"/>
        <v>0</v>
      </c>
      <c r="AH98" s="55">
        <f t="shared" si="192"/>
        <v>0</v>
      </c>
      <c r="AI98" s="55">
        <f t="shared" si="192"/>
        <v>0</v>
      </c>
      <c r="AJ98" s="55">
        <f t="shared" si="192"/>
        <v>0</v>
      </c>
      <c r="AK98" s="56">
        <f t="shared" si="192"/>
        <v>363636</v>
      </c>
      <c r="AL98" s="78"/>
      <c r="AM98" s="27" t="e">
        <f>AK98-(#REF!-#REF!)</f>
        <v>#REF!</v>
      </c>
    </row>
    <row r="99" spans="1:39" s="28" customFormat="1" x14ac:dyDescent="0.25">
      <c r="A99" s="50" t="s">
        <v>147</v>
      </c>
      <c r="B99" s="50" t="s">
        <v>7</v>
      </c>
      <c r="C99" s="51" t="s">
        <v>148</v>
      </c>
      <c r="D99" s="52">
        <f t="shared" ref="D99:L99" si="193">D225+D351+D477</f>
        <v>59</v>
      </c>
      <c r="E99" s="53">
        <f t="shared" si="193"/>
        <v>30460</v>
      </c>
      <c r="F99" s="52">
        <f t="shared" si="193"/>
        <v>32</v>
      </c>
      <c r="G99" s="53">
        <f t="shared" si="193"/>
        <v>31903</v>
      </c>
      <c r="H99" s="52">
        <f t="shared" si="193"/>
        <v>91</v>
      </c>
      <c r="I99" s="53">
        <f t="shared" si="193"/>
        <v>62363</v>
      </c>
      <c r="J99" s="54">
        <f t="shared" si="193"/>
        <v>39.67</v>
      </c>
      <c r="K99" s="55">
        <f t="shared" si="193"/>
        <v>72072</v>
      </c>
      <c r="L99" s="55">
        <f t="shared" si="193"/>
        <v>47567</v>
      </c>
      <c r="M99" s="56">
        <f t="shared" si="139"/>
        <v>119639</v>
      </c>
      <c r="N99" s="56">
        <f t="shared" si="136"/>
        <v>182002</v>
      </c>
      <c r="O99" s="55">
        <f t="shared" ref="O99:AK99" si="194">O225+O351+O477</f>
        <v>0</v>
      </c>
      <c r="P99" s="55">
        <f t="shared" si="194"/>
        <v>0</v>
      </c>
      <c r="Q99" s="55">
        <f t="shared" si="194"/>
        <v>0</v>
      </c>
      <c r="R99" s="55">
        <f t="shared" si="194"/>
        <v>0</v>
      </c>
      <c r="S99" s="55">
        <f t="shared" si="194"/>
        <v>0</v>
      </c>
      <c r="T99" s="55">
        <f t="shared" si="194"/>
        <v>0</v>
      </c>
      <c r="U99" s="55">
        <f t="shared" si="194"/>
        <v>0</v>
      </c>
      <c r="V99" s="55">
        <f t="shared" si="194"/>
        <v>163930.45264750379</v>
      </c>
      <c r="W99" s="55">
        <f t="shared" si="194"/>
        <v>0</v>
      </c>
      <c r="X99" s="55">
        <f t="shared" si="194"/>
        <v>18071.547352496218</v>
      </c>
      <c r="Y99" s="55">
        <f t="shared" si="194"/>
        <v>0</v>
      </c>
      <c r="Z99" s="55">
        <f t="shared" si="194"/>
        <v>0</v>
      </c>
      <c r="AA99" s="55">
        <f t="shared" si="194"/>
        <v>0</v>
      </c>
      <c r="AB99" s="55">
        <f t="shared" si="194"/>
        <v>0</v>
      </c>
      <c r="AC99" s="55">
        <f t="shared" si="194"/>
        <v>0</v>
      </c>
      <c r="AD99" s="55">
        <f t="shared" si="194"/>
        <v>0</v>
      </c>
      <c r="AE99" s="55">
        <f t="shared" si="194"/>
        <v>0</v>
      </c>
      <c r="AF99" s="55">
        <f t="shared" si="194"/>
        <v>0</v>
      </c>
      <c r="AG99" s="55">
        <f t="shared" si="194"/>
        <v>0</v>
      </c>
      <c r="AH99" s="55">
        <f t="shared" si="194"/>
        <v>0</v>
      </c>
      <c r="AI99" s="55">
        <f t="shared" si="194"/>
        <v>0</v>
      </c>
      <c r="AJ99" s="55">
        <f t="shared" si="194"/>
        <v>0</v>
      </c>
      <c r="AK99" s="56">
        <f t="shared" si="194"/>
        <v>182002</v>
      </c>
      <c r="AL99" s="78">
        <f>SUM(AK99:AK109)</f>
        <v>1433467</v>
      </c>
      <c r="AM99" s="27" t="e">
        <f>AK99-(#REF!-#REF!)</f>
        <v>#REF!</v>
      </c>
    </row>
    <row r="100" spans="1:39" s="28" customFormat="1" x14ac:dyDescent="0.25">
      <c r="A100" s="50" t="s">
        <v>147</v>
      </c>
      <c r="B100" s="50" t="s">
        <v>7</v>
      </c>
      <c r="C100" s="51" t="s">
        <v>149</v>
      </c>
      <c r="D100" s="52">
        <f t="shared" ref="D100:L100" si="195">D226+D352+D478</f>
        <v>38</v>
      </c>
      <c r="E100" s="53">
        <f t="shared" si="195"/>
        <v>23550</v>
      </c>
      <c r="F100" s="52">
        <f t="shared" si="195"/>
        <v>0</v>
      </c>
      <c r="G100" s="53">
        <f t="shared" si="195"/>
        <v>0</v>
      </c>
      <c r="H100" s="52">
        <f t="shared" si="195"/>
        <v>38</v>
      </c>
      <c r="I100" s="53">
        <f t="shared" si="195"/>
        <v>23550</v>
      </c>
      <c r="J100" s="54">
        <f t="shared" si="195"/>
        <v>28</v>
      </c>
      <c r="K100" s="55">
        <f t="shared" si="195"/>
        <v>51004</v>
      </c>
      <c r="L100" s="55">
        <f t="shared" si="195"/>
        <v>33664</v>
      </c>
      <c r="M100" s="56">
        <f t="shared" si="139"/>
        <v>84668</v>
      </c>
      <c r="N100" s="56">
        <f t="shared" si="136"/>
        <v>108218</v>
      </c>
      <c r="O100" s="55">
        <f t="shared" ref="O100:AK100" si="196">O226+O352+O478</f>
        <v>0</v>
      </c>
      <c r="P100" s="55">
        <f t="shared" si="196"/>
        <v>0</v>
      </c>
      <c r="Q100" s="55">
        <f t="shared" si="196"/>
        <v>0</v>
      </c>
      <c r="R100" s="55">
        <f t="shared" si="196"/>
        <v>0</v>
      </c>
      <c r="S100" s="55">
        <f t="shared" si="196"/>
        <v>0</v>
      </c>
      <c r="T100" s="55">
        <f t="shared" si="196"/>
        <v>0</v>
      </c>
      <c r="U100" s="55">
        <f t="shared" si="196"/>
        <v>0</v>
      </c>
      <c r="V100" s="55">
        <f t="shared" si="196"/>
        <v>96092.43350083752</v>
      </c>
      <c r="W100" s="55">
        <f t="shared" si="196"/>
        <v>0</v>
      </c>
      <c r="X100" s="55">
        <f t="shared" si="196"/>
        <v>12125.566499162478</v>
      </c>
      <c r="Y100" s="55">
        <f t="shared" si="196"/>
        <v>0</v>
      </c>
      <c r="Z100" s="55">
        <f t="shared" si="196"/>
        <v>0</v>
      </c>
      <c r="AA100" s="55">
        <f t="shared" si="196"/>
        <v>0</v>
      </c>
      <c r="AB100" s="55">
        <f t="shared" si="196"/>
        <v>0</v>
      </c>
      <c r="AC100" s="55">
        <f t="shared" si="196"/>
        <v>0</v>
      </c>
      <c r="AD100" s="55">
        <f t="shared" si="196"/>
        <v>0</v>
      </c>
      <c r="AE100" s="55">
        <f t="shared" si="196"/>
        <v>0</v>
      </c>
      <c r="AF100" s="55">
        <f t="shared" si="196"/>
        <v>0</v>
      </c>
      <c r="AG100" s="55">
        <f t="shared" si="196"/>
        <v>0</v>
      </c>
      <c r="AH100" s="55">
        <f t="shared" si="196"/>
        <v>0</v>
      </c>
      <c r="AI100" s="55">
        <f t="shared" si="196"/>
        <v>0</v>
      </c>
      <c r="AJ100" s="55">
        <f t="shared" si="196"/>
        <v>0</v>
      </c>
      <c r="AK100" s="56">
        <f t="shared" si="196"/>
        <v>108218</v>
      </c>
      <c r="AL100" s="78"/>
      <c r="AM100" s="27" t="e">
        <f>AK100-(#REF!-#REF!)</f>
        <v>#REF!</v>
      </c>
    </row>
    <row r="101" spans="1:39" s="28" customFormat="1" x14ac:dyDescent="0.25">
      <c r="A101" s="50" t="s">
        <v>147</v>
      </c>
      <c r="B101" s="50" t="s">
        <v>7</v>
      </c>
      <c r="C101" s="51" t="s">
        <v>150</v>
      </c>
      <c r="D101" s="52">
        <f t="shared" ref="D101:L101" si="197">D227+D353+D479</f>
        <v>45</v>
      </c>
      <c r="E101" s="53">
        <f t="shared" si="197"/>
        <v>30000</v>
      </c>
      <c r="F101" s="52">
        <f t="shared" si="197"/>
        <v>1</v>
      </c>
      <c r="G101" s="53">
        <f t="shared" si="197"/>
        <v>2690</v>
      </c>
      <c r="H101" s="52">
        <f t="shared" si="197"/>
        <v>46</v>
      </c>
      <c r="I101" s="53">
        <f t="shared" si="197"/>
        <v>32690</v>
      </c>
      <c r="J101" s="54">
        <f t="shared" si="197"/>
        <v>44</v>
      </c>
      <c r="K101" s="55">
        <f t="shared" si="197"/>
        <v>79834</v>
      </c>
      <c r="L101" s="55">
        <f t="shared" si="197"/>
        <v>52690</v>
      </c>
      <c r="M101" s="56">
        <f t="shared" si="139"/>
        <v>132524</v>
      </c>
      <c r="N101" s="56">
        <f t="shared" si="136"/>
        <v>165214</v>
      </c>
      <c r="O101" s="55">
        <f t="shared" ref="O101:AK101" si="198">O227+O353+O479</f>
        <v>0</v>
      </c>
      <c r="P101" s="55">
        <f t="shared" si="198"/>
        <v>0</v>
      </c>
      <c r="Q101" s="55">
        <f t="shared" si="198"/>
        <v>0</v>
      </c>
      <c r="R101" s="55">
        <f t="shared" si="198"/>
        <v>0</v>
      </c>
      <c r="S101" s="55">
        <f t="shared" si="198"/>
        <v>0</v>
      </c>
      <c r="T101" s="55">
        <f t="shared" si="198"/>
        <v>0</v>
      </c>
      <c r="U101" s="55">
        <f t="shared" si="198"/>
        <v>0</v>
      </c>
      <c r="V101" s="55">
        <f t="shared" si="198"/>
        <v>142243.06951871657</v>
      </c>
      <c r="W101" s="55">
        <f t="shared" si="198"/>
        <v>0</v>
      </c>
      <c r="X101" s="55">
        <f t="shared" si="198"/>
        <v>22970.930481283423</v>
      </c>
      <c r="Y101" s="55">
        <f t="shared" si="198"/>
        <v>0</v>
      </c>
      <c r="Z101" s="55">
        <f t="shared" si="198"/>
        <v>0</v>
      </c>
      <c r="AA101" s="55">
        <f t="shared" si="198"/>
        <v>0</v>
      </c>
      <c r="AB101" s="55">
        <f t="shared" si="198"/>
        <v>0</v>
      </c>
      <c r="AC101" s="55">
        <f t="shared" si="198"/>
        <v>0</v>
      </c>
      <c r="AD101" s="55">
        <f t="shared" si="198"/>
        <v>0</v>
      </c>
      <c r="AE101" s="55">
        <f t="shared" si="198"/>
        <v>0</v>
      </c>
      <c r="AF101" s="55">
        <f t="shared" si="198"/>
        <v>0</v>
      </c>
      <c r="AG101" s="55">
        <f t="shared" si="198"/>
        <v>0</v>
      </c>
      <c r="AH101" s="55">
        <f t="shared" si="198"/>
        <v>0</v>
      </c>
      <c r="AI101" s="55">
        <f t="shared" si="198"/>
        <v>0</v>
      </c>
      <c r="AJ101" s="55">
        <f t="shared" si="198"/>
        <v>0</v>
      </c>
      <c r="AK101" s="56">
        <f t="shared" si="198"/>
        <v>165214</v>
      </c>
      <c r="AL101" s="78"/>
      <c r="AM101" s="27" t="e">
        <f>AK101-(#REF!-#REF!)</f>
        <v>#REF!</v>
      </c>
    </row>
    <row r="102" spans="1:39" s="28" customFormat="1" x14ac:dyDescent="0.25">
      <c r="A102" s="50" t="s">
        <v>147</v>
      </c>
      <c r="B102" s="50" t="s">
        <v>7</v>
      </c>
      <c r="C102" s="51" t="s">
        <v>151</v>
      </c>
      <c r="D102" s="52">
        <f t="shared" ref="D102:L102" si="199">D228+D354+D480</f>
        <v>12</v>
      </c>
      <c r="E102" s="53">
        <f t="shared" si="199"/>
        <v>8250</v>
      </c>
      <c r="F102" s="52">
        <f t="shared" si="199"/>
        <v>3</v>
      </c>
      <c r="G102" s="53">
        <f t="shared" si="199"/>
        <v>4100</v>
      </c>
      <c r="H102" s="52">
        <f t="shared" si="199"/>
        <v>15</v>
      </c>
      <c r="I102" s="53">
        <f t="shared" si="199"/>
        <v>12350</v>
      </c>
      <c r="J102" s="54">
        <f t="shared" si="199"/>
        <v>10</v>
      </c>
      <c r="K102" s="55">
        <f t="shared" si="199"/>
        <v>17186</v>
      </c>
      <c r="L102" s="55">
        <f t="shared" si="199"/>
        <v>11343</v>
      </c>
      <c r="M102" s="56">
        <f t="shared" si="139"/>
        <v>28529</v>
      </c>
      <c r="N102" s="56">
        <f t="shared" si="136"/>
        <v>40879</v>
      </c>
      <c r="O102" s="55">
        <f t="shared" ref="O102:AK102" si="200">O228+O354+O480</f>
        <v>0</v>
      </c>
      <c r="P102" s="55">
        <f t="shared" si="200"/>
        <v>0</v>
      </c>
      <c r="Q102" s="55">
        <f t="shared" si="200"/>
        <v>0</v>
      </c>
      <c r="R102" s="55">
        <f t="shared" si="200"/>
        <v>0</v>
      </c>
      <c r="S102" s="55">
        <f t="shared" si="200"/>
        <v>0</v>
      </c>
      <c r="T102" s="55">
        <f t="shared" si="200"/>
        <v>0</v>
      </c>
      <c r="U102" s="55">
        <f t="shared" si="200"/>
        <v>0</v>
      </c>
      <c r="V102" s="55">
        <f t="shared" si="200"/>
        <v>40879</v>
      </c>
      <c r="W102" s="55">
        <f t="shared" si="200"/>
        <v>0</v>
      </c>
      <c r="X102" s="55">
        <f t="shared" si="200"/>
        <v>0</v>
      </c>
      <c r="Y102" s="55">
        <f t="shared" si="200"/>
        <v>0</v>
      </c>
      <c r="Z102" s="55">
        <f t="shared" si="200"/>
        <v>0</v>
      </c>
      <c r="AA102" s="55">
        <f t="shared" si="200"/>
        <v>0</v>
      </c>
      <c r="AB102" s="55">
        <f t="shared" si="200"/>
        <v>0</v>
      </c>
      <c r="AC102" s="55">
        <f t="shared" si="200"/>
        <v>0</v>
      </c>
      <c r="AD102" s="55">
        <f t="shared" si="200"/>
        <v>0</v>
      </c>
      <c r="AE102" s="55">
        <f t="shared" si="200"/>
        <v>0</v>
      </c>
      <c r="AF102" s="55">
        <f t="shared" si="200"/>
        <v>0</v>
      </c>
      <c r="AG102" s="55">
        <f t="shared" si="200"/>
        <v>0</v>
      </c>
      <c r="AH102" s="55">
        <f t="shared" si="200"/>
        <v>0</v>
      </c>
      <c r="AI102" s="55">
        <f t="shared" si="200"/>
        <v>0</v>
      </c>
      <c r="AJ102" s="55">
        <f t="shared" si="200"/>
        <v>0</v>
      </c>
      <c r="AK102" s="56">
        <f t="shared" si="200"/>
        <v>40879</v>
      </c>
      <c r="AL102" s="78"/>
      <c r="AM102" s="27" t="e">
        <f>AK102-(#REF!-#REF!)</f>
        <v>#REF!</v>
      </c>
    </row>
    <row r="103" spans="1:39" s="28" customFormat="1" x14ac:dyDescent="0.25">
      <c r="A103" s="50" t="s">
        <v>147</v>
      </c>
      <c r="B103" s="50" t="s">
        <v>7</v>
      </c>
      <c r="C103" s="51" t="s">
        <v>152</v>
      </c>
      <c r="D103" s="52">
        <f t="shared" ref="D103:L103" si="201">D229+D355+D481</f>
        <v>49</v>
      </c>
      <c r="E103" s="53">
        <f t="shared" si="201"/>
        <v>34500</v>
      </c>
      <c r="F103" s="52">
        <f t="shared" si="201"/>
        <v>1</v>
      </c>
      <c r="G103" s="53">
        <f t="shared" si="201"/>
        <v>1600</v>
      </c>
      <c r="H103" s="52">
        <f t="shared" si="201"/>
        <v>50</v>
      </c>
      <c r="I103" s="53">
        <f t="shared" si="201"/>
        <v>36100</v>
      </c>
      <c r="J103" s="54">
        <f t="shared" si="201"/>
        <v>38</v>
      </c>
      <c r="K103" s="55">
        <f t="shared" si="201"/>
        <v>70686</v>
      </c>
      <c r="L103" s="55">
        <f t="shared" si="201"/>
        <v>46653</v>
      </c>
      <c r="M103" s="56">
        <f t="shared" si="139"/>
        <v>117339</v>
      </c>
      <c r="N103" s="56">
        <f t="shared" ref="N103:N131" si="202">N229+N355+N481</f>
        <v>153439</v>
      </c>
      <c r="O103" s="55">
        <f t="shared" ref="O103:AK103" si="203">O229+O355+O481</f>
        <v>0</v>
      </c>
      <c r="P103" s="55">
        <f t="shared" si="203"/>
        <v>7567.76869731854</v>
      </c>
      <c r="Q103" s="55">
        <f t="shared" si="203"/>
        <v>0</v>
      </c>
      <c r="R103" s="55">
        <f t="shared" si="203"/>
        <v>0</v>
      </c>
      <c r="S103" s="55">
        <f t="shared" si="203"/>
        <v>0</v>
      </c>
      <c r="T103" s="55">
        <f t="shared" si="203"/>
        <v>0</v>
      </c>
      <c r="U103" s="55">
        <f t="shared" si="203"/>
        <v>0</v>
      </c>
      <c r="V103" s="55">
        <f t="shared" si="203"/>
        <v>138697.66774610139</v>
      </c>
      <c r="W103" s="55">
        <f t="shared" si="203"/>
        <v>0</v>
      </c>
      <c r="X103" s="55">
        <f t="shared" si="203"/>
        <v>2346.7009900990097</v>
      </c>
      <c r="Y103" s="55">
        <f t="shared" si="203"/>
        <v>0</v>
      </c>
      <c r="Z103" s="55">
        <f t="shared" si="203"/>
        <v>0</v>
      </c>
      <c r="AA103" s="55">
        <f t="shared" si="203"/>
        <v>0</v>
      </c>
      <c r="AB103" s="55">
        <f t="shared" si="203"/>
        <v>0</v>
      </c>
      <c r="AC103" s="55">
        <f t="shared" si="203"/>
        <v>4826.8625664810515</v>
      </c>
      <c r="AD103" s="55">
        <f t="shared" si="203"/>
        <v>0</v>
      </c>
      <c r="AE103" s="55">
        <f t="shared" si="203"/>
        <v>0</v>
      </c>
      <c r="AF103" s="55">
        <f t="shared" si="203"/>
        <v>0</v>
      </c>
      <c r="AG103" s="55">
        <f t="shared" si="203"/>
        <v>0</v>
      </c>
      <c r="AH103" s="55">
        <f t="shared" si="203"/>
        <v>0</v>
      </c>
      <c r="AI103" s="55">
        <f t="shared" si="203"/>
        <v>0</v>
      </c>
      <c r="AJ103" s="55">
        <f t="shared" si="203"/>
        <v>0</v>
      </c>
      <c r="AK103" s="56">
        <f t="shared" si="203"/>
        <v>153439</v>
      </c>
      <c r="AL103" s="78"/>
      <c r="AM103" s="27" t="e">
        <f>AK103-(#REF!-#REF!)</f>
        <v>#REF!</v>
      </c>
    </row>
    <row r="104" spans="1:39" s="28" customFormat="1" x14ac:dyDescent="0.25">
      <c r="A104" s="50" t="s">
        <v>147</v>
      </c>
      <c r="B104" s="50" t="s">
        <v>7</v>
      </c>
      <c r="C104" s="51" t="s">
        <v>153</v>
      </c>
      <c r="D104" s="52">
        <f t="shared" ref="D104:L104" si="204">D230+D356+D482</f>
        <v>88</v>
      </c>
      <c r="E104" s="53">
        <f t="shared" si="204"/>
        <v>49405</v>
      </c>
      <c r="F104" s="52">
        <f t="shared" si="204"/>
        <v>44</v>
      </c>
      <c r="G104" s="53">
        <f t="shared" si="204"/>
        <v>58140</v>
      </c>
      <c r="H104" s="52">
        <f t="shared" si="204"/>
        <v>132</v>
      </c>
      <c r="I104" s="53">
        <f t="shared" si="204"/>
        <v>107545</v>
      </c>
      <c r="J104" s="54">
        <f t="shared" si="204"/>
        <v>68</v>
      </c>
      <c r="K104" s="55">
        <f t="shared" si="204"/>
        <v>124371</v>
      </c>
      <c r="L104" s="55">
        <f t="shared" si="204"/>
        <v>82084</v>
      </c>
      <c r="M104" s="56">
        <f t="shared" si="139"/>
        <v>206455</v>
      </c>
      <c r="N104" s="56">
        <f t="shared" si="202"/>
        <v>314000</v>
      </c>
      <c r="O104" s="55">
        <f t="shared" ref="O104:AK104" si="205">O230+O356+O482</f>
        <v>0</v>
      </c>
      <c r="P104" s="55">
        <f t="shared" si="205"/>
        <v>30724.139734611592</v>
      </c>
      <c r="Q104" s="55">
        <f t="shared" si="205"/>
        <v>0</v>
      </c>
      <c r="R104" s="55">
        <f t="shared" si="205"/>
        <v>0</v>
      </c>
      <c r="S104" s="55">
        <f t="shared" si="205"/>
        <v>18028.810816690831</v>
      </c>
      <c r="T104" s="55">
        <f t="shared" si="205"/>
        <v>0</v>
      </c>
      <c r="U104" s="55">
        <f t="shared" si="205"/>
        <v>0</v>
      </c>
      <c r="V104" s="55">
        <f t="shared" si="205"/>
        <v>232093.81948345379</v>
      </c>
      <c r="W104" s="55">
        <f t="shared" si="205"/>
        <v>741.22923588039873</v>
      </c>
      <c r="X104" s="55">
        <f t="shared" si="205"/>
        <v>5559.2192691029904</v>
      </c>
      <c r="Y104" s="55">
        <f t="shared" si="205"/>
        <v>0</v>
      </c>
      <c r="Z104" s="55">
        <f t="shared" si="205"/>
        <v>0</v>
      </c>
      <c r="AA104" s="55">
        <f t="shared" si="205"/>
        <v>0</v>
      </c>
      <c r="AB104" s="55">
        <f t="shared" si="205"/>
        <v>3706.1461794019933</v>
      </c>
      <c r="AC104" s="55">
        <f t="shared" si="205"/>
        <v>19975.486595941602</v>
      </c>
      <c r="AD104" s="55">
        <f t="shared" si="205"/>
        <v>0</v>
      </c>
      <c r="AE104" s="55">
        <f t="shared" si="205"/>
        <v>0</v>
      </c>
      <c r="AF104" s="55">
        <f t="shared" si="205"/>
        <v>0</v>
      </c>
      <c r="AG104" s="55">
        <f t="shared" si="205"/>
        <v>3171.1486849168009</v>
      </c>
      <c r="AH104" s="55">
        <f t="shared" si="205"/>
        <v>0</v>
      </c>
      <c r="AI104" s="55">
        <f t="shared" si="205"/>
        <v>0</v>
      </c>
      <c r="AJ104" s="55">
        <f t="shared" si="205"/>
        <v>0</v>
      </c>
      <c r="AK104" s="56">
        <f t="shared" si="205"/>
        <v>313999.99999999994</v>
      </c>
      <c r="AL104" s="78"/>
      <c r="AM104" s="27" t="e">
        <f>AK104-(#REF!-#REF!)</f>
        <v>#REF!</v>
      </c>
    </row>
    <row r="105" spans="1:39" s="28" customFormat="1" x14ac:dyDescent="0.25">
      <c r="A105" s="50" t="s">
        <v>147</v>
      </c>
      <c r="B105" s="50" t="s">
        <v>7</v>
      </c>
      <c r="C105" s="51" t="s">
        <v>154</v>
      </c>
      <c r="D105" s="52">
        <f t="shared" ref="D105:L105" si="206">D231+D357+D483</f>
        <v>104</v>
      </c>
      <c r="E105" s="53">
        <f t="shared" si="206"/>
        <v>54631</v>
      </c>
      <c r="F105" s="52">
        <f t="shared" si="206"/>
        <v>3</v>
      </c>
      <c r="G105" s="53">
        <f t="shared" si="206"/>
        <v>4800</v>
      </c>
      <c r="H105" s="52">
        <f t="shared" si="206"/>
        <v>107</v>
      </c>
      <c r="I105" s="53">
        <f t="shared" si="206"/>
        <v>59431</v>
      </c>
      <c r="J105" s="54">
        <f t="shared" si="206"/>
        <v>100.34</v>
      </c>
      <c r="K105" s="55">
        <f t="shared" si="206"/>
        <v>183599</v>
      </c>
      <c r="L105" s="55">
        <f t="shared" si="206"/>
        <v>121174</v>
      </c>
      <c r="M105" s="56">
        <f t="shared" si="139"/>
        <v>304773</v>
      </c>
      <c r="N105" s="56">
        <f t="shared" si="202"/>
        <v>364204</v>
      </c>
      <c r="O105" s="55">
        <f t="shared" ref="O105:AK105" si="207">O231+O357+O483</f>
        <v>0</v>
      </c>
      <c r="P105" s="55">
        <f t="shared" si="207"/>
        <v>0</v>
      </c>
      <c r="Q105" s="55">
        <f t="shared" si="207"/>
        <v>0</v>
      </c>
      <c r="R105" s="55">
        <f t="shared" si="207"/>
        <v>0</v>
      </c>
      <c r="S105" s="55">
        <f t="shared" si="207"/>
        <v>0</v>
      </c>
      <c r="T105" s="55">
        <f t="shared" si="207"/>
        <v>0</v>
      </c>
      <c r="U105" s="55">
        <f t="shared" si="207"/>
        <v>0</v>
      </c>
      <c r="V105" s="55">
        <f t="shared" si="207"/>
        <v>338171.33699406165</v>
      </c>
      <c r="W105" s="55">
        <f t="shared" si="207"/>
        <v>0</v>
      </c>
      <c r="X105" s="55">
        <f t="shared" si="207"/>
        <v>21488.69294605809</v>
      </c>
      <c r="Y105" s="55">
        <f t="shared" si="207"/>
        <v>0</v>
      </c>
      <c r="Z105" s="55">
        <f t="shared" si="207"/>
        <v>0</v>
      </c>
      <c r="AA105" s="55">
        <f t="shared" si="207"/>
        <v>0</v>
      </c>
      <c r="AB105" s="55">
        <f t="shared" si="207"/>
        <v>0</v>
      </c>
      <c r="AC105" s="55">
        <f t="shared" si="207"/>
        <v>0</v>
      </c>
      <c r="AD105" s="55">
        <f t="shared" si="207"/>
        <v>0</v>
      </c>
      <c r="AE105" s="55">
        <f t="shared" si="207"/>
        <v>0</v>
      </c>
      <c r="AF105" s="55">
        <f t="shared" si="207"/>
        <v>0</v>
      </c>
      <c r="AG105" s="55">
        <f t="shared" si="207"/>
        <v>4543.9700598802392</v>
      </c>
      <c r="AH105" s="55">
        <f t="shared" si="207"/>
        <v>0</v>
      </c>
      <c r="AI105" s="55">
        <f t="shared" si="207"/>
        <v>0</v>
      </c>
      <c r="AJ105" s="55">
        <f t="shared" si="207"/>
        <v>0</v>
      </c>
      <c r="AK105" s="56">
        <f t="shared" si="207"/>
        <v>364204</v>
      </c>
      <c r="AL105" s="78"/>
      <c r="AM105" s="27" t="e">
        <f>AK105-(#REF!-#REF!)</f>
        <v>#REF!</v>
      </c>
    </row>
    <row r="106" spans="1:39" s="28" customFormat="1" x14ac:dyDescent="0.25">
      <c r="A106" s="50" t="s">
        <v>147</v>
      </c>
      <c r="B106" s="50" t="s">
        <v>7</v>
      </c>
      <c r="C106" s="51" t="s">
        <v>155</v>
      </c>
      <c r="D106" s="52">
        <f t="shared" ref="D106:L106" si="208">D232+D358+D484</f>
        <v>4</v>
      </c>
      <c r="E106" s="53">
        <f t="shared" si="208"/>
        <v>5925</v>
      </c>
      <c r="F106" s="52">
        <f t="shared" si="208"/>
        <v>2</v>
      </c>
      <c r="G106" s="53">
        <f t="shared" si="208"/>
        <v>3200</v>
      </c>
      <c r="H106" s="52">
        <f t="shared" si="208"/>
        <v>6</v>
      </c>
      <c r="I106" s="53">
        <f t="shared" si="208"/>
        <v>9125</v>
      </c>
      <c r="J106" s="54">
        <f t="shared" si="208"/>
        <v>4</v>
      </c>
      <c r="K106" s="55">
        <f t="shared" si="208"/>
        <v>7761</v>
      </c>
      <c r="L106" s="55">
        <f t="shared" si="208"/>
        <v>5123</v>
      </c>
      <c r="M106" s="56">
        <f t="shared" si="139"/>
        <v>12884</v>
      </c>
      <c r="N106" s="56">
        <f t="shared" si="202"/>
        <v>22009</v>
      </c>
      <c r="O106" s="55">
        <f t="shared" ref="O106:AK106" si="209">O232+O358+O484</f>
        <v>0</v>
      </c>
      <c r="P106" s="55">
        <f t="shared" si="209"/>
        <v>0</v>
      </c>
      <c r="Q106" s="55">
        <f t="shared" si="209"/>
        <v>0</v>
      </c>
      <c r="R106" s="55">
        <f t="shared" si="209"/>
        <v>0</v>
      </c>
      <c r="S106" s="55">
        <f t="shared" si="209"/>
        <v>0</v>
      </c>
      <c r="T106" s="55">
        <f t="shared" si="209"/>
        <v>0</v>
      </c>
      <c r="U106" s="55">
        <f t="shared" si="209"/>
        <v>0</v>
      </c>
      <c r="V106" s="55">
        <f t="shared" si="209"/>
        <v>22009</v>
      </c>
      <c r="W106" s="55">
        <f t="shared" si="209"/>
        <v>0</v>
      </c>
      <c r="X106" s="55">
        <f t="shared" si="209"/>
        <v>0</v>
      </c>
      <c r="Y106" s="55">
        <f t="shared" si="209"/>
        <v>0</v>
      </c>
      <c r="Z106" s="55">
        <f t="shared" si="209"/>
        <v>0</v>
      </c>
      <c r="AA106" s="55">
        <f t="shared" si="209"/>
        <v>0</v>
      </c>
      <c r="AB106" s="55">
        <f t="shared" si="209"/>
        <v>0</v>
      </c>
      <c r="AC106" s="55">
        <f t="shared" si="209"/>
        <v>0</v>
      </c>
      <c r="AD106" s="55">
        <f t="shared" si="209"/>
        <v>0</v>
      </c>
      <c r="AE106" s="55">
        <f t="shared" si="209"/>
        <v>0</v>
      </c>
      <c r="AF106" s="55">
        <f t="shared" si="209"/>
        <v>0</v>
      </c>
      <c r="AG106" s="55">
        <f t="shared" si="209"/>
        <v>0</v>
      </c>
      <c r="AH106" s="55">
        <f t="shared" si="209"/>
        <v>0</v>
      </c>
      <c r="AI106" s="55">
        <f t="shared" si="209"/>
        <v>0</v>
      </c>
      <c r="AJ106" s="55">
        <f t="shared" si="209"/>
        <v>0</v>
      </c>
      <c r="AK106" s="56">
        <f t="shared" si="209"/>
        <v>22009</v>
      </c>
      <c r="AL106" s="78"/>
      <c r="AM106" s="27" t="e">
        <f>AK106-(#REF!-#REF!)</f>
        <v>#REF!</v>
      </c>
    </row>
    <row r="107" spans="1:39" s="28" customFormat="1" x14ac:dyDescent="0.25">
      <c r="A107" s="50" t="s">
        <v>147</v>
      </c>
      <c r="B107" s="50" t="s">
        <v>7</v>
      </c>
      <c r="C107" s="51" t="s">
        <v>156</v>
      </c>
      <c r="D107" s="52">
        <f t="shared" ref="D107:L107" si="210">D233+D359+D485</f>
        <v>11</v>
      </c>
      <c r="E107" s="53">
        <f t="shared" si="210"/>
        <v>8250</v>
      </c>
      <c r="F107" s="52">
        <f t="shared" si="210"/>
        <v>0</v>
      </c>
      <c r="G107" s="53">
        <f t="shared" si="210"/>
        <v>0</v>
      </c>
      <c r="H107" s="52">
        <f t="shared" si="210"/>
        <v>11</v>
      </c>
      <c r="I107" s="53">
        <f t="shared" si="210"/>
        <v>8250</v>
      </c>
      <c r="J107" s="54">
        <f t="shared" si="210"/>
        <v>11</v>
      </c>
      <c r="K107" s="55">
        <f t="shared" si="210"/>
        <v>20236</v>
      </c>
      <c r="L107" s="55">
        <f t="shared" si="210"/>
        <v>13355</v>
      </c>
      <c r="M107" s="56">
        <f t="shared" si="139"/>
        <v>33591</v>
      </c>
      <c r="N107" s="56">
        <f t="shared" si="202"/>
        <v>41841</v>
      </c>
      <c r="O107" s="55">
        <f t="shared" ref="O107:AK107" si="211">O233+O359+O485</f>
        <v>0</v>
      </c>
      <c r="P107" s="55">
        <f t="shared" si="211"/>
        <v>0</v>
      </c>
      <c r="Q107" s="55">
        <f t="shared" si="211"/>
        <v>0</v>
      </c>
      <c r="R107" s="55">
        <f t="shared" si="211"/>
        <v>0</v>
      </c>
      <c r="S107" s="55">
        <f t="shared" si="211"/>
        <v>0</v>
      </c>
      <c r="T107" s="55">
        <f t="shared" si="211"/>
        <v>0</v>
      </c>
      <c r="U107" s="55">
        <f t="shared" si="211"/>
        <v>0</v>
      </c>
      <c r="V107" s="55">
        <f t="shared" si="211"/>
        <v>40758.90517241379</v>
      </c>
      <c r="W107" s="55">
        <f t="shared" si="211"/>
        <v>0</v>
      </c>
      <c r="X107" s="55">
        <f t="shared" si="211"/>
        <v>1082.094827586207</v>
      </c>
      <c r="Y107" s="55">
        <f t="shared" si="211"/>
        <v>0</v>
      </c>
      <c r="Z107" s="55">
        <f t="shared" si="211"/>
        <v>0</v>
      </c>
      <c r="AA107" s="55">
        <f t="shared" si="211"/>
        <v>0</v>
      </c>
      <c r="AB107" s="55">
        <f t="shared" si="211"/>
        <v>0</v>
      </c>
      <c r="AC107" s="55">
        <f t="shared" si="211"/>
        <v>0</v>
      </c>
      <c r="AD107" s="55">
        <f t="shared" si="211"/>
        <v>0</v>
      </c>
      <c r="AE107" s="55">
        <f t="shared" si="211"/>
        <v>0</v>
      </c>
      <c r="AF107" s="55">
        <f t="shared" si="211"/>
        <v>0</v>
      </c>
      <c r="AG107" s="55">
        <f t="shared" si="211"/>
        <v>0</v>
      </c>
      <c r="AH107" s="55">
        <f t="shared" si="211"/>
        <v>0</v>
      </c>
      <c r="AI107" s="55">
        <f t="shared" si="211"/>
        <v>0</v>
      </c>
      <c r="AJ107" s="55">
        <f t="shared" si="211"/>
        <v>0</v>
      </c>
      <c r="AK107" s="56">
        <f t="shared" si="211"/>
        <v>41841</v>
      </c>
      <c r="AL107" s="78"/>
      <c r="AM107" s="27" t="e">
        <f>AK107-(#REF!-#REF!)</f>
        <v>#REF!</v>
      </c>
    </row>
    <row r="108" spans="1:39" s="28" customFormat="1" x14ac:dyDescent="0.25">
      <c r="A108" s="50" t="s">
        <v>147</v>
      </c>
      <c r="B108" s="50" t="s">
        <v>7</v>
      </c>
      <c r="C108" s="51" t="s">
        <v>157</v>
      </c>
      <c r="D108" s="52">
        <f t="shared" ref="D108:L108" si="212">D234+D360+D486</f>
        <v>12</v>
      </c>
      <c r="E108" s="53">
        <f t="shared" si="212"/>
        <v>6750</v>
      </c>
      <c r="F108" s="52">
        <f t="shared" si="212"/>
        <v>3</v>
      </c>
      <c r="G108" s="53">
        <f t="shared" si="212"/>
        <v>2700</v>
      </c>
      <c r="H108" s="52">
        <f t="shared" si="212"/>
        <v>15</v>
      </c>
      <c r="I108" s="53">
        <f t="shared" si="212"/>
        <v>9450</v>
      </c>
      <c r="J108" s="54">
        <f t="shared" si="212"/>
        <v>11</v>
      </c>
      <c r="K108" s="55">
        <f t="shared" si="212"/>
        <v>19404</v>
      </c>
      <c r="L108" s="55">
        <f t="shared" si="212"/>
        <v>12807</v>
      </c>
      <c r="M108" s="56">
        <f t="shared" si="139"/>
        <v>32211</v>
      </c>
      <c r="N108" s="56">
        <f t="shared" si="202"/>
        <v>41661</v>
      </c>
      <c r="O108" s="55">
        <f t="shared" ref="O108:AK108" si="213">O234+O360+O486</f>
        <v>0</v>
      </c>
      <c r="P108" s="55">
        <f t="shared" si="213"/>
        <v>0</v>
      </c>
      <c r="Q108" s="55">
        <f t="shared" si="213"/>
        <v>0</v>
      </c>
      <c r="R108" s="55">
        <f t="shared" si="213"/>
        <v>0</v>
      </c>
      <c r="S108" s="55">
        <f t="shared" si="213"/>
        <v>0</v>
      </c>
      <c r="T108" s="55">
        <f t="shared" si="213"/>
        <v>0</v>
      </c>
      <c r="U108" s="55">
        <f t="shared" si="213"/>
        <v>0</v>
      </c>
      <c r="V108" s="55">
        <f t="shared" si="213"/>
        <v>34597.203123877916</v>
      </c>
      <c r="W108" s="55">
        <f t="shared" si="213"/>
        <v>0</v>
      </c>
      <c r="X108" s="55">
        <f t="shared" si="213"/>
        <v>6877.9800000000005</v>
      </c>
      <c r="Y108" s="55">
        <f t="shared" si="213"/>
        <v>0</v>
      </c>
      <c r="Z108" s="55">
        <f t="shared" si="213"/>
        <v>0</v>
      </c>
      <c r="AA108" s="55">
        <f t="shared" si="213"/>
        <v>0</v>
      </c>
      <c r="AB108" s="55">
        <f t="shared" si="213"/>
        <v>0</v>
      </c>
      <c r="AC108" s="55">
        <f t="shared" si="213"/>
        <v>185.81687612208259</v>
      </c>
      <c r="AD108" s="55">
        <f t="shared" si="213"/>
        <v>0</v>
      </c>
      <c r="AE108" s="55">
        <f t="shared" si="213"/>
        <v>0</v>
      </c>
      <c r="AF108" s="55">
        <f t="shared" si="213"/>
        <v>0</v>
      </c>
      <c r="AG108" s="55">
        <f t="shared" si="213"/>
        <v>0</v>
      </c>
      <c r="AH108" s="55">
        <f t="shared" si="213"/>
        <v>0</v>
      </c>
      <c r="AI108" s="55">
        <f t="shared" si="213"/>
        <v>0</v>
      </c>
      <c r="AJ108" s="55">
        <f t="shared" si="213"/>
        <v>0</v>
      </c>
      <c r="AK108" s="56">
        <f t="shared" si="213"/>
        <v>41661</v>
      </c>
      <c r="AL108" s="78"/>
      <c r="AM108" s="27" t="e">
        <f>AK108-(#REF!-#REF!)</f>
        <v>#REF!</v>
      </c>
    </row>
    <row r="109" spans="1:39" s="28" customFormat="1" x14ac:dyDescent="0.25">
      <c r="A109" s="50" t="s">
        <v>147</v>
      </c>
      <c r="B109" s="50" t="s">
        <v>1</v>
      </c>
      <c r="C109" s="51" t="s">
        <v>75</v>
      </c>
      <c r="D109" s="52">
        <f t="shared" ref="D109:L109" si="214">D235+D361+D487</f>
        <v>0</v>
      </c>
      <c r="E109" s="53">
        <f t="shared" si="214"/>
        <v>0</v>
      </c>
      <c r="F109" s="69">
        <f t="shared" si="214"/>
        <v>0</v>
      </c>
      <c r="G109" s="53">
        <f t="shared" si="214"/>
        <v>0</v>
      </c>
      <c r="H109" s="52">
        <f t="shared" si="214"/>
        <v>0</v>
      </c>
      <c r="I109" s="59">
        <f t="shared" si="214"/>
        <v>0</v>
      </c>
      <c r="J109" s="58">
        <f t="shared" si="214"/>
        <v>0</v>
      </c>
      <c r="K109" s="55">
        <f t="shared" si="214"/>
        <v>0</v>
      </c>
      <c r="L109" s="55">
        <f t="shared" si="214"/>
        <v>0</v>
      </c>
      <c r="M109" s="56">
        <f t="shared" si="139"/>
        <v>0</v>
      </c>
      <c r="N109" s="56">
        <f t="shared" si="202"/>
        <v>0</v>
      </c>
      <c r="O109" s="55">
        <f t="shared" ref="O109:AK109" si="215">O235+O361+O487</f>
        <v>0</v>
      </c>
      <c r="P109" s="55">
        <f t="shared" si="215"/>
        <v>0</v>
      </c>
      <c r="Q109" s="55">
        <f t="shared" si="215"/>
        <v>0</v>
      </c>
      <c r="R109" s="55">
        <f t="shared" si="215"/>
        <v>0</v>
      </c>
      <c r="S109" s="55">
        <f t="shared" si="215"/>
        <v>0</v>
      </c>
      <c r="T109" s="55">
        <f t="shared" si="215"/>
        <v>0</v>
      </c>
      <c r="U109" s="55">
        <f t="shared" si="215"/>
        <v>0</v>
      </c>
      <c r="V109" s="55">
        <f t="shared" si="215"/>
        <v>0</v>
      </c>
      <c r="W109" s="55">
        <f t="shared" si="215"/>
        <v>0</v>
      </c>
      <c r="X109" s="55">
        <f t="shared" si="215"/>
        <v>0</v>
      </c>
      <c r="Y109" s="55">
        <f t="shared" si="215"/>
        <v>0</v>
      </c>
      <c r="Z109" s="55">
        <f t="shared" si="215"/>
        <v>0</v>
      </c>
      <c r="AA109" s="55">
        <f t="shared" si="215"/>
        <v>0</v>
      </c>
      <c r="AB109" s="55">
        <f t="shared" si="215"/>
        <v>0</v>
      </c>
      <c r="AC109" s="55">
        <f t="shared" si="215"/>
        <v>0</v>
      </c>
      <c r="AD109" s="55">
        <f t="shared" si="215"/>
        <v>0</v>
      </c>
      <c r="AE109" s="55">
        <f t="shared" si="215"/>
        <v>0</v>
      </c>
      <c r="AF109" s="55">
        <f t="shared" si="215"/>
        <v>0</v>
      </c>
      <c r="AG109" s="55">
        <f t="shared" si="215"/>
        <v>0</v>
      </c>
      <c r="AH109" s="55">
        <f t="shared" si="215"/>
        <v>0</v>
      </c>
      <c r="AI109" s="55">
        <f t="shared" si="215"/>
        <v>0</v>
      </c>
      <c r="AJ109" s="55">
        <f t="shared" si="215"/>
        <v>0</v>
      </c>
      <c r="AK109" s="56">
        <f t="shared" si="215"/>
        <v>0</v>
      </c>
      <c r="AL109" s="78"/>
      <c r="AM109" s="27" t="e">
        <f>AK109-(#REF!-#REF!)</f>
        <v>#REF!</v>
      </c>
    </row>
    <row r="110" spans="1:39" s="28" customFormat="1" ht="31.5" x14ac:dyDescent="0.25">
      <c r="A110" s="50" t="s">
        <v>158</v>
      </c>
      <c r="B110" s="50" t="s">
        <v>7</v>
      </c>
      <c r="C110" s="51" t="s">
        <v>159</v>
      </c>
      <c r="D110" s="52">
        <f t="shared" ref="D110:L110" si="216">D236+D362+D488</f>
        <v>1</v>
      </c>
      <c r="E110" s="53">
        <f t="shared" si="216"/>
        <v>0</v>
      </c>
      <c r="F110" s="69">
        <f t="shared" si="216"/>
        <v>0</v>
      </c>
      <c r="G110" s="53">
        <f t="shared" si="216"/>
        <v>0</v>
      </c>
      <c r="H110" s="52">
        <f t="shared" si="216"/>
        <v>1</v>
      </c>
      <c r="I110" s="59">
        <f t="shared" si="216"/>
        <v>0</v>
      </c>
      <c r="J110" s="58">
        <f t="shared" si="216"/>
        <v>2</v>
      </c>
      <c r="K110" s="55">
        <f t="shared" si="216"/>
        <v>3881</v>
      </c>
      <c r="L110" s="55">
        <f t="shared" si="216"/>
        <v>0</v>
      </c>
      <c r="M110" s="56">
        <f t="shared" si="139"/>
        <v>3881</v>
      </c>
      <c r="N110" s="56">
        <f t="shared" si="202"/>
        <v>3881</v>
      </c>
      <c r="O110" s="55">
        <f t="shared" ref="O110:AK110" si="217">O236+O362+O488</f>
        <v>0</v>
      </c>
      <c r="P110" s="55">
        <f t="shared" si="217"/>
        <v>0</v>
      </c>
      <c r="Q110" s="55">
        <f t="shared" si="217"/>
        <v>0</v>
      </c>
      <c r="R110" s="55">
        <f t="shared" si="217"/>
        <v>0</v>
      </c>
      <c r="S110" s="55">
        <f t="shared" si="217"/>
        <v>0</v>
      </c>
      <c r="T110" s="55">
        <f t="shared" si="217"/>
        <v>0</v>
      </c>
      <c r="U110" s="55">
        <f t="shared" si="217"/>
        <v>0</v>
      </c>
      <c r="V110" s="55">
        <f t="shared" si="217"/>
        <v>3881</v>
      </c>
      <c r="W110" s="55">
        <f t="shared" si="217"/>
        <v>0</v>
      </c>
      <c r="X110" s="55">
        <f t="shared" si="217"/>
        <v>0</v>
      </c>
      <c r="Y110" s="55">
        <f t="shared" si="217"/>
        <v>0</v>
      </c>
      <c r="Z110" s="55">
        <f t="shared" si="217"/>
        <v>0</v>
      </c>
      <c r="AA110" s="55">
        <f t="shared" si="217"/>
        <v>0</v>
      </c>
      <c r="AB110" s="55">
        <f t="shared" si="217"/>
        <v>0</v>
      </c>
      <c r="AC110" s="55">
        <f t="shared" si="217"/>
        <v>0</v>
      </c>
      <c r="AD110" s="55">
        <f t="shared" si="217"/>
        <v>0</v>
      </c>
      <c r="AE110" s="55">
        <f t="shared" si="217"/>
        <v>0</v>
      </c>
      <c r="AF110" s="55">
        <f t="shared" si="217"/>
        <v>0</v>
      </c>
      <c r="AG110" s="55">
        <f t="shared" si="217"/>
        <v>0</v>
      </c>
      <c r="AH110" s="55">
        <f t="shared" si="217"/>
        <v>0</v>
      </c>
      <c r="AI110" s="55">
        <f t="shared" si="217"/>
        <v>0</v>
      </c>
      <c r="AJ110" s="55">
        <f t="shared" si="217"/>
        <v>0</v>
      </c>
      <c r="AK110" s="56">
        <f t="shared" si="217"/>
        <v>3881</v>
      </c>
      <c r="AL110" s="57">
        <f>SUM(AK110)</f>
        <v>3881</v>
      </c>
      <c r="AM110" s="27" t="e">
        <f>AK110-(#REF!-#REF!)</f>
        <v>#REF!</v>
      </c>
    </row>
    <row r="111" spans="1:39" s="28" customFormat="1" ht="31.5" x14ac:dyDescent="0.25">
      <c r="A111" s="50" t="s">
        <v>160</v>
      </c>
      <c r="B111" s="50" t="s">
        <v>7</v>
      </c>
      <c r="C111" s="51" t="s">
        <v>161</v>
      </c>
      <c r="D111" s="52">
        <f t="shared" ref="D111:L111" si="218">D237+D363+D489</f>
        <v>1</v>
      </c>
      <c r="E111" s="53">
        <f t="shared" si="218"/>
        <v>750</v>
      </c>
      <c r="F111" s="69">
        <f t="shared" si="218"/>
        <v>20</v>
      </c>
      <c r="G111" s="53">
        <f t="shared" si="218"/>
        <v>18300</v>
      </c>
      <c r="H111" s="52">
        <f t="shared" si="218"/>
        <v>21</v>
      </c>
      <c r="I111" s="59">
        <f t="shared" si="218"/>
        <v>19050</v>
      </c>
      <c r="J111" s="58">
        <f t="shared" si="218"/>
        <v>1</v>
      </c>
      <c r="K111" s="55">
        <f t="shared" si="218"/>
        <v>1940</v>
      </c>
      <c r="L111" s="55">
        <f t="shared" si="218"/>
        <v>427</v>
      </c>
      <c r="M111" s="56">
        <f t="shared" si="139"/>
        <v>2367</v>
      </c>
      <c r="N111" s="56">
        <f t="shared" si="202"/>
        <v>21417</v>
      </c>
      <c r="O111" s="55">
        <f t="shared" ref="O111:AK111" si="219">O237+O363+O489</f>
        <v>0</v>
      </c>
      <c r="P111" s="55">
        <f t="shared" si="219"/>
        <v>0</v>
      </c>
      <c r="Q111" s="55">
        <f t="shared" si="219"/>
        <v>0</v>
      </c>
      <c r="R111" s="55">
        <f t="shared" si="219"/>
        <v>0</v>
      </c>
      <c r="S111" s="55">
        <f t="shared" si="219"/>
        <v>0</v>
      </c>
      <c r="T111" s="55">
        <f t="shared" si="219"/>
        <v>0</v>
      </c>
      <c r="U111" s="55">
        <f t="shared" si="219"/>
        <v>0</v>
      </c>
      <c r="V111" s="55">
        <f t="shared" si="219"/>
        <v>21417</v>
      </c>
      <c r="W111" s="55">
        <f t="shared" si="219"/>
        <v>0</v>
      </c>
      <c r="X111" s="55">
        <f t="shared" si="219"/>
        <v>0</v>
      </c>
      <c r="Y111" s="55">
        <f t="shared" si="219"/>
        <v>0</v>
      </c>
      <c r="Z111" s="55">
        <f t="shared" si="219"/>
        <v>0</v>
      </c>
      <c r="AA111" s="55">
        <f t="shared" si="219"/>
        <v>0</v>
      </c>
      <c r="AB111" s="55">
        <f t="shared" si="219"/>
        <v>0</v>
      </c>
      <c r="AC111" s="55">
        <f t="shared" si="219"/>
        <v>0</v>
      </c>
      <c r="AD111" s="55">
        <f t="shared" si="219"/>
        <v>0</v>
      </c>
      <c r="AE111" s="55">
        <f t="shared" si="219"/>
        <v>0</v>
      </c>
      <c r="AF111" s="55">
        <f t="shared" si="219"/>
        <v>0</v>
      </c>
      <c r="AG111" s="55">
        <f t="shared" si="219"/>
        <v>0</v>
      </c>
      <c r="AH111" s="55">
        <f t="shared" si="219"/>
        <v>0</v>
      </c>
      <c r="AI111" s="55">
        <f t="shared" si="219"/>
        <v>0</v>
      </c>
      <c r="AJ111" s="55">
        <f t="shared" si="219"/>
        <v>0</v>
      </c>
      <c r="AK111" s="56">
        <f t="shared" si="219"/>
        <v>21417</v>
      </c>
      <c r="AL111" s="78">
        <f>SUM(AK111:AK112)</f>
        <v>31619</v>
      </c>
      <c r="AM111" s="27" t="e">
        <f>AK111-(#REF!-#REF!)</f>
        <v>#REF!</v>
      </c>
    </row>
    <row r="112" spans="1:39" s="28" customFormat="1" ht="31.5" x14ac:dyDescent="0.25">
      <c r="A112" s="50" t="s">
        <v>160</v>
      </c>
      <c r="B112" s="50" t="s">
        <v>7</v>
      </c>
      <c r="C112" s="51" t="s">
        <v>160</v>
      </c>
      <c r="D112" s="52">
        <f t="shared" ref="D112:L112" si="220">D238+D364+D490</f>
        <v>3</v>
      </c>
      <c r="E112" s="53">
        <f t="shared" si="220"/>
        <v>1500</v>
      </c>
      <c r="F112" s="69">
        <f t="shared" si="220"/>
        <v>1</v>
      </c>
      <c r="G112" s="53">
        <f t="shared" si="220"/>
        <v>1600</v>
      </c>
      <c r="H112" s="52">
        <f t="shared" si="220"/>
        <v>4</v>
      </c>
      <c r="I112" s="59">
        <f t="shared" si="220"/>
        <v>3100</v>
      </c>
      <c r="J112" s="58">
        <f t="shared" si="220"/>
        <v>3</v>
      </c>
      <c r="K112" s="55">
        <f t="shared" si="220"/>
        <v>5821</v>
      </c>
      <c r="L112" s="55">
        <f t="shared" si="220"/>
        <v>1281</v>
      </c>
      <c r="M112" s="56">
        <f t="shared" si="139"/>
        <v>7102</v>
      </c>
      <c r="N112" s="56">
        <f t="shared" si="202"/>
        <v>10202</v>
      </c>
      <c r="O112" s="55">
        <f t="shared" ref="O112:AK112" si="221">O238+O364+O490</f>
        <v>0</v>
      </c>
      <c r="P112" s="55">
        <f t="shared" si="221"/>
        <v>0</v>
      </c>
      <c r="Q112" s="55">
        <f t="shared" si="221"/>
        <v>0</v>
      </c>
      <c r="R112" s="55">
        <f t="shared" si="221"/>
        <v>0</v>
      </c>
      <c r="S112" s="55">
        <f t="shared" si="221"/>
        <v>0</v>
      </c>
      <c r="T112" s="55">
        <f t="shared" si="221"/>
        <v>0</v>
      </c>
      <c r="U112" s="55">
        <f t="shared" si="221"/>
        <v>0</v>
      </c>
      <c r="V112" s="55">
        <f t="shared" si="221"/>
        <v>10202</v>
      </c>
      <c r="W112" s="55">
        <f t="shared" si="221"/>
        <v>0</v>
      </c>
      <c r="X112" s="55">
        <f t="shared" si="221"/>
        <v>0</v>
      </c>
      <c r="Y112" s="55">
        <f t="shared" si="221"/>
        <v>0</v>
      </c>
      <c r="Z112" s="55">
        <f t="shared" si="221"/>
        <v>0</v>
      </c>
      <c r="AA112" s="55">
        <f t="shared" si="221"/>
        <v>0</v>
      </c>
      <c r="AB112" s="55">
        <f t="shared" si="221"/>
        <v>0</v>
      </c>
      <c r="AC112" s="55">
        <f t="shared" si="221"/>
        <v>0</v>
      </c>
      <c r="AD112" s="55">
        <f t="shared" si="221"/>
        <v>0</v>
      </c>
      <c r="AE112" s="55">
        <f t="shared" si="221"/>
        <v>0</v>
      </c>
      <c r="AF112" s="55">
        <f t="shared" si="221"/>
        <v>0</v>
      </c>
      <c r="AG112" s="55">
        <f t="shared" si="221"/>
        <v>0</v>
      </c>
      <c r="AH112" s="55">
        <f t="shared" si="221"/>
        <v>0</v>
      </c>
      <c r="AI112" s="55">
        <f t="shared" si="221"/>
        <v>0</v>
      </c>
      <c r="AJ112" s="55">
        <f t="shared" si="221"/>
        <v>0</v>
      </c>
      <c r="AK112" s="56">
        <f t="shared" si="221"/>
        <v>10202</v>
      </c>
      <c r="AL112" s="78"/>
      <c r="AM112" s="27" t="e">
        <f>AK112-(#REF!-#REF!)</f>
        <v>#REF!</v>
      </c>
    </row>
    <row r="113" spans="1:39" s="28" customFormat="1" ht="31.5" x14ac:dyDescent="0.25">
      <c r="A113" s="50" t="s">
        <v>162</v>
      </c>
      <c r="B113" s="50" t="s">
        <v>9</v>
      </c>
      <c r="C113" s="51" t="s">
        <v>163</v>
      </c>
      <c r="D113" s="52">
        <f t="shared" ref="D113:L113" si="222">D239+D365+D491</f>
        <v>1635</v>
      </c>
      <c r="E113" s="53">
        <f t="shared" si="222"/>
        <v>486490</v>
      </c>
      <c r="F113" s="52">
        <f t="shared" si="222"/>
        <v>75</v>
      </c>
      <c r="G113" s="53">
        <f t="shared" si="222"/>
        <v>167160</v>
      </c>
      <c r="H113" s="52">
        <f t="shared" si="222"/>
        <v>1710</v>
      </c>
      <c r="I113" s="53">
        <f t="shared" si="222"/>
        <v>653650</v>
      </c>
      <c r="J113" s="54">
        <f t="shared" si="222"/>
        <v>846.33</v>
      </c>
      <c r="K113" s="55">
        <f t="shared" si="222"/>
        <v>1570154</v>
      </c>
      <c r="L113" s="55">
        <f t="shared" si="222"/>
        <v>1177615</v>
      </c>
      <c r="M113" s="56">
        <f t="shared" si="139"/>
        <v>2747769</v>
      </c>
      <c r="N113" s="56">
        <f t="shared" si="202"/>
        <v>3401419</v>
      </c>
      <c r="O113" s="55">
        <f t="shared" ref="O113:AK113" si="223">O239+O365+O491</f>
        <v>0</v>
      </c>
      <c r="P113" s="55">
        <f t="shared" si="223"/>
        <v>0</v>
      </c>
      <c r="Q113" s="55">
        <f t="shared" si="223"/>
        <v>0</v>
      </c>
      <c r="R113" s="55">
        <f t="shared" si="223"/>
        <v>0</v>
      </c>
      <c r="S113" s="55">
        <f t="shared" si="223"/>
        <v>0</v>
      </c>
      <c r="T113" s="55">
        <f t="shared" si="223"/>
        <v>0</v>
      </c>
      <c r="U113" s="55">
        <f t="shared" si="223"/>
        <v>0</v>
      </c>
      <c r="V113" s="55">
        <f t="shared" si="223"/>
        <v>9457.3463348700479</v>
      </c>
      <c r="W113" s="55">
        <f t="shared" si="223"/>
        <v>0</v>
      </c>
      <c r="X113" s="55">
        <f t="shared" si="223"/>
        <v>3383998.6341548013</v>
      </c>
      <c r="Y113" s="55">
        <f t="shared" si="223"/>
        <v>0</v>
      </c>
      <c r="Z113" s="55">
        <f t="shared" si="223"/>
        <v>0</v>
      </c>
      <c r="AA113" s="55">
        <f t="shared" si="223"/>
        <v>2861.4850175326746</v>
      </c>
      <c r="AB113" s="55">
        <f t="shared" si="223"/>
        <v>2543.542237806822</v>
      </c>
      <c r="AC113" s="55">
        <f t="shared" si="223"/>
        <v>2557.9922549895741</v>
      </c>
      <c r="AD113" s="55">
        <f t="shared" si="223"/>
        <v>0</v>
      </c>
      <c r="AE113" s="55">
        <f t="shared" si="223"/>
        <v>0</v>
      </c>
      <c r="AF113" s="55">
        <f t="shared" si="223"/>
        <v>0</v>
      </c>
      <c r="AG113" s="55">
        <f t="shared" si="223"/>
        <v>0</v>
      </c>
      <c r="AH113" s="55">
        <f t="shared" si="223"/>
        <v>0</v>
      </c>
      <c r="AI113" s="55">
        <f t="shared" si="223"/>
        <v>0</v>
      </c>
      <c r="AJ113" s="55">
        <f t="shared" si="223"/>
        <v>0</v>
      </c>
      <c r="AK113" s="56">
        <f t="shared" si="223"/>
        <v>3401419</v>
      </c>
      <c r="AL113" s="78">
        <f>SUM(AK113:AK116)</f>
        <v>9488809</v>
      </c>
      <c r="AM113" s="27" t="e">
        <f>AK113-(#REF!-#REF!)</f>
        <v>#REF!</v>
      </c>
    </row>
    <row r="114" spans="1:39" s="28" customFormat="1" ht="31.5" x14ac:dyDescent="0.25">
      <c r="A114" s="50" t="s">
        <v>162</v>
      </c>
      <c r="B114" s="50" t="s">
        <v>9</v>
      </c>
      <c r="C114" s="51" t="s">
        <v>164</v>
      </c>
      <c r="D114" s="52">
        <f t="shared" ref="D114:L114" si="224">D240+D366+D492</f>
        <v>482</v>
      </c>
      <c r="E114" s="53">
        <f t="shared" si="224"/>
        <v>235770</v>
      </c>
      <c r="F114" s="52">
        <f t="shared" si="224"/>
        <v>6</v>
      </c>
      <c r="G114" s="53">
        <f t="shared" si="224"/>
        <v>14266</v>
      </c>
      <c r="H114" s="52">
        <f t="shared" si="224"/>
        <v>488</v>
      </c>
      <c r="I114" s="53">
        <f t="shared" si="224"/>
        <v>250036</v>
      </c>
      <c r="J114" s="54">
        <f t="shared" si="224"/>
        <v>359</v>
      </c>
      <c r="K114" s="55">
        <f t="shared" si="224"/>
        <v>651975</v>
      </c>
      <c r="L114" s="55">
        <f t="shared" si="224"/>
        <v>488980</v>
      </c>
      <c r="M114" s="56">
        <f t="shared" si="139"/>
        <v>1140955</v>
      </c>
      <c r="N114" s="56">
        <f t="shared" si="202"/>
        <v>1390991</v>
      </c>
      <c r="O114" s="55">
        <f t="shared" ref="O114:AK114" si="225">O240+O366+O492</f>
        <v>0</v>
      </c>
      <c r="P114" s="55">
        <f t="shared" si="225"/>
        <v>2209.1223469138818</v>
      </c>
      <c r="Q114" s="55">
        <f t="shared" si="225"/>
        <v>0</v>
      </c>
      <c r="R114" s="55">
        <f t="shared" si="225"/>
        <v>0</v>
      </c>
      <c r="S114" s="55">
        <f t="shared" si="225"/>
        <v>0</v>
      </c>
      <c r="T114" s="55">
        <f t="shared" si="225"/>
        <v>0</v>
      </c>
      <c r="U114" s="55">
        <f t="shared" si="225"/>
        <v>0</v>
      </c>
      <c r="V114" s="55">
        <f t="shared" si="225"/>
        <v>981.8321541839473</v>
      </c>
      <c r="W114" s="55">
        <f t="shared" si="225"/>
        <v>0</v>
      </c>
      <c r="X114" s="55">
        <f t="shared" si="225"/>
        <v>1330853.7805562334</v>
      </c>
      <c r="Y114" s="55">
        <f t="shared" si="225"/>
        <v>0</v>
      </c>
      <c r="Z114" s="55">
        <f t="shared" si="225"/>
        <v>0</v>
      </c>
      <c r="AA114" s="55">
        <f t="shared" si="225"/>
        <v>31909.545010978291</v>
      </c>
      <c r="AB114" s="55">
        <f t="shared" si="225"/>
        <v>25036.719931690659</v>
      </c>
      <c r="AC114" s="55">
        <f t="shared" si="225"/>
        <v>0</v>
      </c>
      <c r="AD114" s="55">
        <f t="shared" si="225"/>
        <v>0</v>
      </c>
      <c r="AE114" s="55">
        <f t="shared" si="225"/>
        <v>0</v>
      </c>
      <c r="AF114" s="55">
        <f t="shared" si="225"/>
        <v>0</v>
      </c>
      <c r="AG114" s="55">
        <f t="shared" si="225"/>
        <v>0</v>
      </c>
      <c r="AH114" s="55">
        <f t="shared" si="225"/>
        <v>0</v>
      </c>
      <c r="AI114" s="55">
        <f t="shared" si="225"/>
        <v>0</v>
      </c>
      <c r="AJ114" s="55">
        <f t="shared" si="225"/>
        <v>0</v>
      </c>
      <c r="AK114" s="56">
        <f t="shared" si="225"/>
        <v>1390991.0000000002</v>
      </c>
      <c r="AL114" s="78"/>
      <c r="AM114" s="27" t="e">
        <f>AK114-(#REF!-#REF!)</f>
        <v>#REF!</v>
      </c>
    </row>
    <row r="115" spans="1:39" s="28" customFormat="1" ht="31.5" x14ac:dyDescent="0.25">
      <c r="A115" s="50" t="s">
        <v>162</v>
      </c>
      <c r="B115" s="50" t="s">
        <v>9</v>
      </c>
      <c r="C115" s="51" t="s">
        <v>165</v>
      </c>
      <c r="D115" s="52">
        <f t="shared" ref="D115:L115" si="226">D241+D367+D493</f>
        <v>695</v>
      </c>
      <c r="E115" s="53">
        <f t="shared" si="226"/>
        <v>407550</v>
      </c>
      <c r="F115" s="52">
        <f t="shared" si="226"/>
        <v>0</v>
      </c>
      <c r="G115" s="53">
        <f t="shared" si="226"/>
        <v>0</v>
      </c>
      <c r="H115" s="52">
        <f t="shared" si="226"/>
        <v>695</v>
      </c>
      <c r="I115" s="53">
        <f t="shared" si="226"/>
        <v>407550</v>
      </c>
      <c r="J115" s="54">
        <f t="shared" si="226"/>
        <v>689</v>
      </c>
      <c r="K115" s="55">
        <f t="shared" si="226"/>
        <v>1262092</v>
      </c>
      <c r="L115" s="55">
        <f t="shared" si="226"/>
        <v>946568</v>
      </c>
      <c r="M115" s="56">
        <f t="shared" si="139"/>
        <v>2208660</v>
      </c>
      <c r="N115" s="56">
        <f t="shared" si="202"/>
        <v>2616210</v>
      </c>
      <c r="O115" s="55">
        <f t="shared" ref="O115:AK115" si="227">O241+O367+O493</f>
        <v>0</v>
      </c>
      <c r="P115" s="55">
        <f t="shared" si="227"/>
        <v>0</v>
      </c>
      <c r="Q115" s="55">
        <f t="shared" si="227"/>
        <v>0</v>
      </c>
      <c r="R115" s="55">
        <f t="shared" si="227"/>
        <v>0</v>
      </c>
      <c r="S115" s="55">
        <f t="shared" si="227"/>
        <v>0</v>
      </c>
      <c r="T115" s="55">
        <f t="shared" si="227"/>
        <v>0</v>
      </c>
      <c r="U115" s="55">
        <f t="shared" si="227"/>
        <v>0</v>
      </c>
      <c r="V115" s="55">
        <f t="shared" si="227"/>
        <v>2371.3664174031273</v>
      </c>
      <c r="W115" s="55">
        <f t="shared" si="227"/>
        <v>3952.2773623385456</v>
      </c>
      <c r="X115" s="55">
        <f t="shared" si="227"/>
        <v>2594867.7022433719</v>
      </c>
      <c r="Y115" s="55">
        <f t="shared" si="227"/>
        <v>0</v>
      </c>
      <c r="Z115" s="55">
        <f t="shared" si="227"/>
        <v>0</v>
      </c>
      <c r="AA115" s="55">
        <f t="shared" si="227"/>
        <v>9880.693405846363</v>
      </c>
      <c r="AB115" s="55">
        <f t="shared" si="227"/>
        <v>5137.9605710401092</v>
      </c>
      <c r="AC115" s="55">
        <f t="shared" si="227"/>
        <v>0</v>
      </c>
      <c r="AD115" s="55">
        <f t="shared" si="227"/>
        <v>0</v>
      </c>
      <c r="AE115" s="55">
        <f t="shared" si="227"/>
        <v>0</v>
      </c>
      <c r="AF115" s="55">
        <f t="shared" si="227"/>
        <v>0</v>
      </c>
      <c r="AG115" s="55">
        <f t="shared" si="227"/>
        <v>0</v>
      </c>
      <c r="AH115" s="55">
        <f t="shared" si="227"/>
        <v>0</v>
      </c>
      <c r="AI115" s="55">
        <f t="shared" si="227"/>
        <v>0</v>
      </c>
      <c r="AJ115" s="55">
        <f t="shared" si="227"/>
        <v>0</v>
      </c>
      <c r="AK115" s="56">
        <f t="shared" si="227"/>
        <v>2616209.9999999995</v>
      </c>
      <c r="AL115" s="78"/>
      <c r="AM115" s="27" t="e">
        <f>AK115-(#REF!-#REF!)</f>
        <v>#REF!</v>
      </c>
    </row>
    <row r="116" spans="1:39" s="28" customFormat="1" ht="31.5" x14ac:dyDescent="0.25">
      <c r="A116" s="50" t="s">
        <v>162</v>
      </c>
      <c r="B116" s="50" t="s">
        <v>9</v>
      </c>
      <c r="C116" s="51" t="s">
        <v>166</v>
      </c>
      <c r="D116" s="52">
        <f t="shared" ref="D116:L116" si="228">D242+D368+D494</f>
        <v>548</v>
      </c>
      <c r="E116" s="53">
        <f t="shared" si="228"/>
        <v>343627</v>
      </c>
      <c r="F116" s="52">
        <f t="shared" si="228"/>
        <v>3</v>
      </c>
      <c r="G116" s="53">
        <f t="shared" si="228"/>
        <v>7666</v>
      </c>
      <c r="H116" s="52">
        <f t="shared" si="228"/>
        <v>551</v>
      </c>
      <c r="I116" s="53">
        <f t="shared" si="228"/>
        <v>351293</v>
      </c>
      <c r="J116" s="54">
        <f t="shared" si="228"/>
        <v>542</v>
      </c>
      <c r="K116" s="55">
        <f t="shared" si="228"/>
        <v>987941</v>
      </c>
      <c r="L116" s="55">
        <f t="shared" si="228"/>
        <v>740955</v>
      </c>
      <c r="M116" s="56">
        <f t="shared" si="139"/>
        <v>1728896</v>
      </c>
      <c r="N116" s="56">
        <f t="shared" si="202"/>
        <v>2080189</v>
      </c>
      <c r="O116" s="55">
        <f t="shared" ref="O116:AK116" si="229">O242+O368+O494</f>
        <v>0</v>
      </c>
      <c r="P116" s="55">
        <f t="shared" si="229"/>
        <v>4953.4861754200292</v>
      </c>
      <c r="Q116" s="55">
        <f t="shared" si="229"/>
        <v>0</v>
      </c>
      <c r="R116" s="55">
        <f t="shared" si="229"/>
        <v>0</v>
      </c>
      <c r="S116" s="55">
        <f t="shared" si="229"/>
        <v>0</v>
      </c>
      <c r="T116" s="55">
        <f t="shared" si="229"/>
        <v>2751.9367641222384</v>
      </c>
      <c r="U116" s="55">
        <f t="shared" si="229"/>
        <v>0</v>
      </c>
      <c r="V116" s="55">
        <f t="shared" si="229"/>
        <v>4403.0988225955816</v>
      </c>
      <c r="W116" s="55">
        <f t="shared" si="229"/>
        <v>0</v>
      </c>
      <c r="X116" s="55">
        <f t="shared" si="229"/>
        <v>1989925.4741367905</v>
      </c>
      <c r="Y116" s="55">
        <f t="shared" si="229"/>
        <v>0</v>
      </c>
      <c r="Z116" s="55">
        <f t="shared" si="229"/>
        <v>0</v>
      </c>
      <c r="AA116" s="55">
        <f t="shared" si="229"/>
        <v>53387.573223971427</v>
      </c>
      <c r="AB116" s="55">
        <f t="shared" si="229"/>
        <v>24767.430877100145</v>
      </c>
      <c r="AC116" s="55">
        <f t="shared" si="229"/>
        <v>0</v>
      </c>
      <c r="AD116" s="55">
        <f t="shared" si="229"/>
        <v>0</v>
      </c>
      <c r="AE116" s="55">
        <f t="shared" si="229"/>
        <v>0</v>
      </c>
      <c r="AF116" s="55">
        <f t="shared" si="229"/>
        <v>0</v>
      </c>
      <c r="AG116" s="55">
        <f t="shared" si="229"/>
        <v>0</v>
      </c>
      <c r="AH116" s="55">
        <f t="shared" si="229"/>
        <v>0</v>
      </c>
      <c r="AI116" s="55">
        <f t="shared" si="229"/>
        <v>0</v>
      </c>
      <c r="AJ116" s="55">
        <f t="shared" si="229"/>
        <v>0</v>
      </c>
      <c r="AK116" s="56">
        <f t="shared" si="229"/>
        <v>2080189</v>
      </c>
      <c r="AL116" s="78"/>
      <c r="AM116" s="27" t="e">
        <f>AK116-(#REF!-#REF!)</f>
        <v>#REF!</v>
      </c>
    </row>
    <row r="117" spans="1:39" s="28" customFormat="1" x14ac:dyDescent="0.25">
      <c r="A117" s="50" t="s">
        <v>167</v>
      </c>
      <c r="B117" s="50" t="s">
        <v>9</v>
      </c>
      <c r="C117" s="51" t="s">
        <v>167</v>
      </c>
      <c r="D117" s="52">
        <f t="shared" ref="D117:L117" si="230">D243+D369+D495</f>
        <v>89</v>
      </c>
      <c r="E117" s="53">
        <f t="shared" si="230"/>
        <v>31979</v>
      </c>
      <c r="F117" s="52">
        <f t="shared" si="230"/>
        <v>9</v>
      </c>
      <c r="G117" s="53">
        <f t="shared" si="230"/>
        <v>5940</v>
      </c>
      <c r="H117" s="52">
        <f t="shared" si="230"/>
        <v>98</v>
      </c>
      <c r="I117" s="53">
        <f t="shared" si="230"/>
        <v>37919</v>
      </c>
      <c r="J117" s="54">
        <f t="shared" si="230"/>
        <v>69.67</v>
      </c>
      <c r="K117" s="55">
        <f t="shared" si="230"/>
        <v>128437</v>
      </c>
      <c r="L117" s="55">
        <f t="shared" si="230"/>
        <v>107885</v>
      </c>
      <c r="M117" s="56">
        <f t="shared" si="139"/>
        <v>236322</v>
      </c>
      <c r="N117" s="56">
        <f t="shared" si="202"/>
        <v>274241</v>
      </c>
      <c r="O117" s="55">
        <f t="shared" ref="O117:AK117" si="231">O243+O369+O495</f>
        <v>0</v>
      </c>
      <c r="P117" s="55">
        <f t="shared" si="231"/>
        <v>0</v>
      </c>
      <c r="Q117" s="55">
        <f t="shared" si="231"/>
        <v>0</v>
      </c>
      <c r="R117" s="55">
        <f t="shared" si="231"/>
        <v>0</v>
      </c>
      <c r="S117" s="55">
        <f t="shared" si="231"/>
        <v>0</v>
      </c>
      <c r="T117" s="55">
        <f t="shared" si="231"/>
        <v>0</v>
      </c>
      <c r="U117" s="55">
        <f t="shared" si="231"/>
        <v>0</v>
      </c>
      <c r="V117" s="55">
        <f t="shared" si="231"/>
        <v>0</v>
      </c>
      <c r="W117" s="55">
        <f t="shared" si="231"/>
        <v>0</v>
      </c>
      <c r="X117" s="55">
        <f t="shared" si="231"/>
        <v>274241</v>
      </c>
      <c r="Y117" s="55">
        <f t="shared" si="231"/>
        <v>0</v>
      </c>
      <c r="Z117" s="55">
        <f t="shared" si="231"/>
        <v>0</v>
      </c>
      <c r="AA117" s="55">
        <f t="shared" si="231"/>
        <v>0</v>
      </c>
      <c r="AB117" s="55">
        <f t="shared" si="231"/>
        <v>0</v>
      </c>
      <c r="AC117" s="55">
        <f t="shared" si="231"/>
        <v>0</v>
      </c>
      <c r="AD117" s="55">
        <f t="shared" si="231"/>
        <v>0</v>
      </c>
      <c r="AE117" s="55">
        <f t="shared" si="231"/>
        <v>0</v>
      </c>
      <c r="AF117" s="55">
        <f t="shared" si="231"/>
        <v>0</v>
      </c>
      <c r="AG117" s="55">
        <f t="shared" si="231"/>
        <v>0</v>
      </c>
      <c r="AH117" s="55">
        <f t="shared" si="231"/>
        <v>0</v>
      </c>
      <c r="AI117" s="55">
        <f t="shared" si="231"/>
        <v>0</v>
      </c>
      <c r="AJ117" s="55">
        <f t="shared" si="231"/>
        <v>0</v>
      </c>
      <c r="AK117" s="56">
        <f t="shared" si="231"/>
        <v>274241</v>
      </c>
      <c r="AL117" s="78">
        <f>SUM(AK117:AK119)</f>
        <v>1205274</v>
      </c>
      <c r="AM117" s="27" t="e">
        <f>AK117-(#REF!-#REF!)</f>
        <v>#REF!</v>
      </c>
    </row>
    <row r="118" spans="1:39" s="28" customFormat="1" x14ac:dyDescent="0.25">
      <c r="A118" s="50" t="s">
        <v>167</v>
      </c>
      <c r="B118" s="50" t="s">
        <v>9</v>
      </c>
      <c r="C118" s="51" t="s">
        <v>168</v>
      </c>
      <c r="D118" s="52">
        <f t="shared" ref="D118:L118" si="232">D244+D370+D496</f>
        <v>268</v>
      </c>
      <c r="E118" s="53">
        <f t="shared" si="232"/>
        <v>107350</v>
      </c>
      <c r="F118" s="52">
        <f t="shared" si="232"/>
        <v>8</v>
      </c>
      <c r="G118" s="53">
        <f t="shared" si="232"/>
        <v>14500</v>
      </c>
      <c r="H118" s="52">
        <f t="shared" si="232"/>
        <v>276</v>
      </c>
      <c r="I118" s="53">
        <f t="shared" si="232"/>
        <v>121850</v>
      </c>
      <c r="J118" s="54">
        <f t="shared" si="232"/>
        <v>188</v>
      </c>
      <c r="K118" s="55">
        <f t="shared" si="232"/>
        <v>345114</v>
      </c>
      <c r="L118" s="55">
        <f t="shared" si="232"/>
        <v>289895</v>
      </c>
      <c r="M118" s="56">
        <f t="shared" si="139"/>
        <v>635009</v>
      </c>
      <c r="N118" s="56">
        <f t="shared" si="202"/>
        <v>756859</v>
      </c>
      <c r="O118" s="55">
        <f t="shared" ref="O118:AK118" si="233">O244+O370+O496</f>
        <v>0</v>
      </c>
      <c r="P118" s="55">
        <f t="shared" si="233"/>
        <v>0</v>
      </c>
      <c r="Q118" s="55">
        <f t="shared" si="233"/>
        <v>0</v>
      </c>
      <c r="R118" s="55">
        <f t="shared" si="233"/>
        <v>0</v>
      </c>
      <c r="S118" s="55">
        <f t="shared" si="233"/>
        <v>0</v>
      </c>
      <c r="T118" s="55">
        <f t="shared" si="233"/>
        <v>2008.5890015050229</v>
      </c>
      <c r="U118" s="55">
        <f t="shared" si="233"/>
        <v>0</v>
      </c>
      <c r="V118" s="55">
        <f t="shared" si="233"/>
        <v>8491.1354838709685</v>
      </c>
      <c r="W118" s="55">
        <f t="shared" si="233"/>
        <v>0</v>
      </c>
      <c r="X118" s="55">
        <f t="shared" si="233"/>
        <v>744429.47199556243</v>
      </c>
      <c r="Y118" s="55">
        <f t="shared" si="233"/>
        <v>0</v>
      </c>
      <c r="Z118" s="55">
        <f t="shared" si="233"/>
        <v>0</v>
      </c>
      <c r="AA118" s="55">
        <f t="shared" si="233"/>
        <v>1929.8035190615835</v>
      </c>
      <c r="AB118" s="55">
        <f t="shared" si="233"/>
        <v>0</v>
      </c>
      <c r="AC118" s="55">
        <f t="shared" si="233"/>
        <v>0</v>
      </c>
      <c r="AD118" s="55">
        <f t="shared" si="233"/>
        <v>0</v>
      </c>
      <c r="AE118" s="55">
        <f t="shared" si="233"/>
        <v>0</v>
      </c>
      <c r="AF118" s="55">
        <f t="shared" si="233"/>
        <v>0</v>
      </c>
      <c r="AG118" s="55">
        <f t="shared" si="233"/>
        <v>0</v>
      </c>
      <c r="AH118" s="55">
        <f t="shared" si="233"/>
        <v>0</v>
      </c>
      <c r="AI118" s="55">
        <f t="shared" si="233"/>
        <v>0</v>
      </c>
      <c r="AJ118" s="55">
        <f t="shared" si="233"/>
        <v>0</v>
      </c>
      <c r="AK118" s="56">
        <f t="shared" si="233"/>
        <v>756859</v>
      </c>
      <c r="AL118" s="78"/>
      <c r="AM118" s="27" t="e">
        <f>AK118-(#REF!-#REF!)</f>
        <v>#REF!</v>
      </c>
    </row>
    <row r="119" spans="1:39" s="28" customFormat="1" x14ac:dyDescent="0.25">
      <c r="A119" s="50" t="s">
        <v>167</v>
      </c>
      <c r="B119" s="50" t="s">
        <v>9</v>
      </c>
      <c r="C119" s="51" t="s">
        <v>169</v>
      </c>
      <c r="D119" s="52">
        <f t="shared" ref="D119:L119" si="234">D245+D371+D497</f>
        <v>46</v>
      </c>
      <c r="E119" s="53">
        <f t="shared" si="234"/>
        <v>23200</v>
      </c>
      <c r="F119" s="52">
        <f t="shared" si="234"/>
        <v>0</v>
      </c>
      <c r="G119" s="53">
        <f t="shared" si="234"/>
        <v>0</v>
      </c>
      <c r="H119" s="52">
        <f t="shared" si="234"/>
        <v>46</v>
      </c>
      <c r="I119" s="53">
        <f t="shared" si="234"/>
        <v>23200</v>
      </c>
      <c r="J119" s="54">
        <f t="shared" si="234"/>
        <v>46</v>
      </c>
      <c r="K119" s="55">
        <f t="shared" si="234"/>
        <v>82051</v>
      </c>
      <c r="L119" s="55">
        <f t="shared" si="234"/>
        <v>68923</v>
      </c>
      <c r="M119" s="56">
        <f t="shared" si="139"/>
        <v>150974</v>
      </c>
      <c r="N119" s="56">
        <f t="shared" si="202"/>
        <v>174174</v>
      </c>
      <c r="O119" s="55">
        <f t="shared" ref="O119:AK119" si="235">O245+O371+O497</f>
        <v>0</v>
      </c>
      <c r="P119" s="55">
        <f t="shared" si="235"/>
        <v>3115.8139534883721</v>
      </c>
      <c r="Q119" s="55">
        <f t="shared" si="235"/>
        <v>0</v>
      </c>
      <c r="R119" s="55">
        <f t="shared" si="235"/>
        <v>0</v>
      </c>
      <c r="S119" s="55">
        <f t="shared" si="235"/>
        <v>0</v>
      </c>
      <c r="T119" s="55">
        <f t="shared" si="235"/>
        <v>0</v>
      </c>
      <c r="U119" s="55">
        <f t="shared" si="235"/>
        <v>0</v>
      </c>
      <c r="V119" s="55">
        <f t="shared" si="235"/>
        <v>0</v>
      </c>
      <c r="W119" s="55">
        <f t="shared" si="235"/>
        <v>0</v>
      </c>
      <c r="X119" s="55">
        <f t="shared" si="235"/>
        <v>166696.04651162791</v>
      </c>
      <c r="Y119" s="55">
        <f t="shared" si="235"/>
        <v>0</v>
      </c>
      <c r="Z119" s="55">
        <f t="shared" si="235"/>
        <v>0</v>
      </c>
      <c r="AA119" s="55">
        <f t="shared" si="235"/>
        <v>0</v>
      </c>
      <c r="AB119" s="55">
        <f t="shared" si="235"/>
        <v>4362.1395348837214</v>
      </c>
      <c r="AC119" s="55">
        <f t="shared" si="235"/>
        <v>0</v>
      </c>
      <c r="AD119" s="55">
        <f t="shared" si="235"/>
        <v>0</v>
      </c>
      <c r="AE119" s="55">
        <f t="shared" si="235"/>
        <v>0</v>
      </c>
      <c r="AF119" s="55">
        <f t="shared" si="235"/>
        <v>0</v>
      </c>
      <c r="AG119" s="55">
        <f t="shared" si="235"/>
        <v>0</v>
      </c>
      <c r="AH119" s="55">
        <f t="shared" si="235"/>
        <v>0</v>
      </c>
      <c r="AI119" s="55">
        <f t="shared" si="235"/>
        <v>0</v>
      </c>
      <c r="AJ119" s="55">
        <f t="shared" si="235"/>
        <v>0</v>
      </c>
      <c r="AK119" s="56">
        <f t="shared" si="235"/>
        <v>174174</v>
      </c>
      <c r="AL119" s="78"/>
      <c r="AM119" s="27" t="e">
        <f>AK119-(#REF!-#REF!)</f>
        <v>#REF!</v>
      </c>
    </row>
    <row r="120" spans="1:39" s="28" customFormat="1" x14ac:dyDescent="0.25">
      <c r="A120" s="50" t="s">
        <v>170</v>
      </c>
      <c r="B120" s="50" t="s">
        <v>14</v>
      </c>
      <c r="C120" s="51" t="s">
        <v>171</v>
      </c>
      <c r="D120" s="52">
        <f t="shared" ref="D120:L120" si="236">D246+D372+D498</f>
        <v>60</v>
      </c>
      <c r="E120" s="53">
        <f t="shared" si="236"/>
        <v>35250</v>
      </c>
      <c r="F120" s="52">
        <f t="shared" si="236"/>
        <v>6</v>
      </c>
      <c r="G120" s="53">
        <f t="shared" si="236"/>
        <v>10320</v>
      </c>
      <c r="H120" s="52">
        <f t="shared" si="236"/>
        <v>66</v>
      </c>
      <c r="I120" s="53">
        <f t="shared" si="236"/>
        <v>45570</v>
      </c>
      <c r="J120" s="54">
        <f t="shared" si="236"/>
        <v>42</v>
      </c>
      <c r="K120" s="55">
        <f t="shared" si="236"/>
        <v>75953</v>
      </c>
      <c r="L120" s="55">
        <f t="shared" si="236"/>
        <v>51647</v>
      </c>
      <c r="M120" s="56">
        <f t="shared" si="139"/>
        <v>127600</v>
      </c>
      <c r="N120" s="56">
        <f t="shared" si="202"/>
        <v>173170</v>
      </c>
      <c r="O120" s="55">
        <f t="shared" ref="O120:AK120" si="237">O246+O372+O498</f>
        <v>0</v>
      </c>
      <c r="P120" s="55">
        <f t="shared" si="237"/>
        <v>20785.325964217347</v>
      </c>
      <c r="Q120" s="55">
        <f t="shared" si="237"/>
        <v>1350.8897742363877</v>
      </c>
      <c r="R120" s="55">
        <f t="shared" si="237"/>
        <v>0</v>
      </c>
      <c r="S120" s="55">
        <f t="shared" si="237"/>
        <v>0</v>
      </c>
      <c r="T120" s="55">
        <f t="shared" si="237"/>
        <v>0</v>
      </c>
      <c r="U120" s="55">
        <f t="shared" si="237"/>
        <v>0</v>
      </c>
      <c r="V120" s="55">
        <f t="shared" si="237"/>
        <v>5096.5461379051931</v>
      </c>
      <c r="W120" s="55">
        <f t="shared" si="237"/>
        <v>0</v>
      </c>
      <c r="X120" s="55">
        <f t="shared" si="237"/>
        <v>0</v>
      </c>
      <c r="Y120" s="55">
        <f t="shared" si="237"/>
        <v>0</v>
      </c>
      <c r="Z120" s="55">
        <f t="shared" si="237"/>
        <v>0</v>
      </c>
      <c r="AA120" s="55">
        <f t="shared" si="237"/>
        <v>0</v>
      </c>
      <c r="AB120" s="55">
        <f t="shared" si="237"/>
        <v>0</v>
      </c>
      <c r="AC120" s="55">
        <f t="shared" si="237"/>
        <v>145937.23812364106</v>
      </c>
      <c r="AD120" s="55">
        <f t="shared" si="237"/>
        <v>0</v>
      </c>
      <c r="AE120" s="55">
        <f t="shared" si="237"/>
        <v>0</v>
      </c>
      <c r="AF120" s="55">
        <f t="shared" si="237"/>
        <v>0</v>
      </c>
      <c r="AG120" s="55">
        <f t="shared" si="237"/>
        <v>0</v>
      </c>
      <c r="AH120" s="55">
        <f t="shared" si="237"/>
        <v>0</v>
      </c>
      <c r="AI120" s="55">
        <f t="shared" si="237"/>
        <v>0</v>
      </c>
      <c r="AJ120" s="55">
        <f t="shared" si="237"/>
        <v>0</v>
      </c>
      <c r="AK120" s="56">
        <f t="shared" si="237"/>
        <v>173170</v>
      </c>
      <c r="AL120" s="78">
        <f>SUM(AK120:AK124)</f>
        <v>1077847</v>
      </c>
      <c r="AM120" s="27" t="e">
        <f>AK120-(#REF!-#REF!)</f>
        <v>#REF!</v>
      </c>
    </row>
    <row r="121" spans="1:39" s="28" customFormat="1" x14ac:dyDescent="0.25">
      <c r="A121" s="50" t="s">
        <v>170</v>
      </c>
      <c r="B121" s="50" t="s">
        <v>14</v>
      </c>
      <c r="C121" s="51" t="s">
        <v>172</v>
      </c>
      <c r="D121" s="52">
        <f t="shared" ref="D121:L121" si="238">D247+D373+D499</f>
        <v>62</v>
      </c>
      <c r="E121" s="53">
        <f t="shared" si="238"/>
        <v>39750</v>
      </c>
      <c r="F121" s="52">
        <f t="shared" si="238"/>
        <v>6</v>
      </c>
      <c r="G121" s="53">
        <f t="shared" si="238"/>
        <v>6860</v>
      </c>
      <c r="H121" s="52">
        <f t="shared" si="238"/>
        <v>68</v>
      </c>
      <c r="I121" s="53">
        <f t="shared" si="238"/>
        <v>46610</v>
      </c>
      <c r="J121" s="54">
        <f t="shared" si="238"/>
        <v>52</v>
      </c>
      <c r="K121" s="55">
        <f t="shared" si="238"/>
        <v>97020</v>
      </c>
      <c r="L121" s="55">
        <f t="shared" si="238"/>
        <v>65974</v>
      </c>
      <c r="M121" s="56">
        <f t="shared" si="139"/>
        <v>162994</v>
      </c>
      <c r="N121" s="56">
        <f t="shared" si="202"/>
        <v>209604</v>
      </c>
      <c r="O121" s="55">
        <f t="shared" ref="O121:AK121" si="239">O247+O373+O499</f>
        <v>0</v>
      </c>
      <c r="P121" s="55">
        <f t="shared" si="239"/>
        <v>0</v>
      </c>
      <c r="Q121" s="55">
        <f t="shared" si="239"/>
        <v>0</v>
      </c>
      <c r="R121" s="55">
        <f t="shared" si="239"/>
        <v>0</v>
      </c>
      <c r="S121" s="55">
        <f t="shared" si="239"/>
        <v>0</v>
      </c>
      <c r="T121" s="55">
        <f t="shared" si="239"/>
        <v>0</v>
      </c>
      <c r="U121" s="55">
        <f t="shared" si="239"/>
        <v>0</v>
      </c>
      <c r="V121" s="55">
        <f t="shared" si="239"/>
        <v>10717.558365758754</v>
      </c>
      <c r="W121" s="55">
        <f t="shared" si="239"/>
        <v>0</v>
      </c>
      <c r="X121" s="55">
        <f t="shared" si="239"/>
        <v>3572.5194552529183</v>
      </c>
      <c r="Y121" s="55">
        <f t="shared" si="239"/>
        <v>0</v>
      </c>
      <c r="Z121" s="55">
        <f t="shared" si="239"/>
        <v>0</v>
      </c>
      <c r="AA121" s="55">
        <f t="shared" si="239"/>
        <v>0</v>
      </c>
      <c r="AB121" s="55">
        <f t="shared" si="239"/>
        <v>0</v>
      </c>
      <c r="AC121" s="55">
        <f t="shared" si="239"/>
        <v>195313.92217898832</v>
      </c>
      <c r="AD121" s="55">
        <f t="shared" si="239"/>
        <v>0</v>
      </c>
      <c r="AE121" s="55">
        <f t="shared" si="239"/>
        <v>0</v>
      </c>
      <c r="AF121" s="55">
        <f t="shared" si="239"/>
        <v>0</v>
      </c>
      <c r="AG121" s="55">
        <f t="shared" si="239"/>
        <v>0</v>
      </c>
      <c r="AH121" s="55">
        <f t="shared" si="239"/>
        <v>0</v>
      </c>
      <c r="AI121" s="55">
        <f t="shared" si="239"/>
        <v>0</v>
      </c>
      <c r="AJ121" s="55">
        <f t="shared" si="239"/>
        <v>0</v>
      </c>
      <c r="AK121" s="56">
        <f t="shared" si="239"/>
        <v>209604</v>
      </c>
      <c r="AL121" s="78"/>
      <c r="AM121" s="27" t="e">
        <f>AK121-(#REF!-#REF!)</f>
        <v>#REF!</v>
      </c>
    </row>
    <row r="122" spans="1:39" s="28" customFormat="1" x14ac:dyDescent="0.25">
      <c r="A122" s="50" t="s">
        <v>170</v>
      </c>
      <c r="B122" s="50" t="s">
        <v>14</v>
      </c>
      <c r="C122" s="51" t="s">
        <v>173</v>
      </c>
      <c r="D122" s="52">
        <f t="shared" ref="D122:L122" si="240">D248+D374+D500</f>
        <v>39</v>
      </c>
      <c r="E122" s="53">
        <f t="shared" si="240"/>
        <v>26250</v>
      </c>
      <c r="F122" s="52">
        <f t="shared" si="240"/>
        <v>0</v>
      </c>
      <c r="G122" s="53">
        <f t="shared" si="240"/>
        <v>0</v>
      </c>
      <c r="H122" s="52">
        <f t="shared" si="240"/>
        <v>39</v>
      </c>
      <c r="I122" s="53">
        <f t="shared" si="240"/>
        <v>26250</v>
      </c>
      <c r="J122" s="54">
        <f t="shared" si="240"/>
        <v>37</v>
      </c>
      <c r="K122" s="55">
        <f t="shared" si="240"/>
        <v>66805</v>
      </c>
      <c r="L122" s="55">
        <f t="shared" si="240"/>
        <v>45428</v>
      </c>
      <c r="M122" s="56">
        <f t="shared" si="139"/>
        <v>112233</v>
      </c>
      <c r="N122" s="56">
        <f t="shared" si="202"/>
        <v>138483</v>
      </c>
      <c r="O122" s="55">
        <f t="shared" ref="O122:AK122" si="241">O248+O374+O500</f>
        <v>0</v>
      </c>
      <c r="P122" s="55">
        <f t="shared" si="241"/>
        <v>0</v>
      </c>
      <c r="Q122" s="55">
        <f t="shared" si="241"/>
        <v>0</v>
      </c>
      <c r="R122" s="55">
        <f t="shared" si="241"/>
        <v>0</v>
      </c>
      <c r="S122" s="55">
        <f t="shared" si="241"/>
        <v>0</v>
      </c>
      <c r="T122" s="55">
        <f t="shared" si="241"/>
        <v>0</v>
      </c>
      <c r="U122" s="55">
        <f t="shared" si="241"/>
        <v>0</v>
      </c>
      <c r="V122" s="55">
        <f t="shared" si="241"/>
        <v>4662.3193202146686</v>
      </c>
      <c r="W122" s="55">
        <f t="shared" si="241"/>
        <v>0</v>
      </c>
      <c r="X122" s="55">
        <f t="shared" si="241"/>
        <v>0</v>
      </c>
      <c r="Y122" s="55">
        <f t="shared" si="241"/>
        <v>0</v>
      </c>
      <c r="Z122" s="55">
        <f t="shared" si="241"/>
        <v>0</v>
      </c>
      <c r="AA122" s="55">
        <f t="shared" si="241"/>
        <v>1794.1368515205725</v>
      </c>
      <c r="AB122" s="55">
        <f t="shared" si="241"/>
        <v>0</v>
      </c>
      <c r="AC122" s="55">
        <f t="shared" si="241"/>
        <v>132026.54382826475</v>
      </c>
      <c r="AD122" s="55">
        <f t="shared" si="241"/>
        <v>0</v>
      </c>
      <c r="AE122" s="55">
        <f t="shared" si="241"/>
        <v>0</v>
      </c>
      <c r="AF122" s="55">
        <f t="shared" si="241"/>
        <v>0</v>
      </c>
      <c r="AG122" s="55">
        <f t="shared" si="241"/>
        <v>0</v>
      </c>
      <c r="AH122" s="55">
        <f t="shared" si="241"/>
        <v>0</v>
      </c>
      <c r="AI122" s="55">
        <f t="shared" si="241"/>
        <v>0</v>
      </c>
      <c r="AJ122" s="55">
        <f t="shared" si="241"/>
        <v>0</v>
      </c>
      <c r="AK122" s="56">
        <f t="shared" si="241"/>
        <v>138483</v>
      </c>
      <c r="AL122" s="78"/>
      <c r="AM122" s="27" t="e">
        <f>AK122-(#REF!-#REF!)</f>
        <v>#REF!</v>
      </c>
    </row>
    <row r="123" spans="1:39" s="28" customFormat="1" x14ac:dyDescent="0.25">
      <c r="A123" s="50" t="s">
        <v>170</v>
      </c>
      <c r="B123" s="50" t="s">
        <v>14</v>
      </c>
      <c r="C123" s="51" t="s">
        <v>174</v>
      </c>
      <c r="D123" s="52">
        <f t="shared" ref="D123:L123" si="242">D249+D375+D501</f>
        <v>147</v>
      </c>
      <c r="E123" s="53">
        <f t="shared" si="242"/>
        <v>73443</v>
      </c>
      <c r="F123" s="52">
        <f t="shared" si="242"/>
        <v>1</v>
      </c>
      <c r="G123" s="53">
        <f t="shared" si="242"/>
        <v>2413</v>
      </c>
      <c r="H123" s="52">
        <f t="shared" si="242"/>
        <v>148</v>
      </c>
      <c r="I123" s="53">
        <f t="shared" si="242"/>
        <v>75856</v>
      </c>
      <c r="J123" s="54">
        <f t="shared" si="242"/>
        <v>145.32999999999998</v>
      </c>
      <c r="K123" s="55">
        <f t="shared" si="242"/>
        <v>265188</v>
      </c>
      <c r="L123" s="55">
        <f t="shared" si="242"/>
        <v>180329</v>
      </c>
      <c r="M123" s="56">
        <f t="shared" si="139"/>
        <v>445517</v>
      </c>
      <c r="N123" s="56">
        <f t="shared" si="202"/>
        <v>521373</v>
      </c>
      <c r="O123" s="55">
        <f t="shared" ref="O123:AK123" si="243">O249+O375+O501</f>
        <v>0</v>
      </c>
      <c r="P123" s="55">
        <f t="shared" si="243"/>
        <v>8419.8558145802454</v>
      </c>
      <c r="Q123" s="55">
        <f t="shared" si="243"/>
        <v>0</v>
      </c>
      <c r="R123" s="55">
        <f t="shared" si="243"/>
        <v>0</v>
      </c>
      <c r="S123" s="55">
        <f t="shared" si="243"/>
        <v>0</v>
      </c>
      <c r="T123" s="55">
        <f t="shared" si="243"/>
        <v>0</v>
      </c>
      <c r="U123" s="55">
        <f t="shared" si="243"/>
        <v>0</v>
      </c>
      <c r="V123" s="55">
        <f t="shared" si="243"/>
        <v>19726.519337016576</v>
      </c>
      <c r="W123" s="55">
        <f t="shared" si="243"/>
        <v>0</v>
      </c>
      <c r="X123" s="55">
        <f t="shared" si="243"/>
        <v>15877.442393208463</v>
      </c>
      <c r="Y123" s="55">
        <f t="shared" si="243"/>
        <v>0</v>
      </c>
      <c r="Z123" s="55">
        <f t="shared" si="243"/>
        <v>0</v>
      </c>
      <c r="AA123" s="55">
        <f t="shared" si="243"/>
        <v>0</v>
      </c>
      <c r="AB123" s="55">
        <f t="shared" si="243"/>
        <v>0</v>
      </c>
      <c r="AC123" s="55">
        <f t="shared" si="243"/>
        <v>477349.18245519471</v>
      </c>
      <c r="AD123" s="55">
        <f t="shared" si="243"/>
        <v>0</v>
      </c>
      <c r="AE123" s="55">
        <f t="shared" si="243"/>
        <v>0</v>
      </c>
      <c r="AF123" s="55">
        <f t="shared" si="243"/>
        <v>0</v>
      </c>
      <c r="AG123" s="55">
        <f t="shared" si="243"/>
        <v>0</v>
      </c>
      <c r="AH123" s="55">
        <f t="shared" si="243"/>
        <v>0</v>
      </c>
      <c r="AI123" s="55">
        <f t="shared" si="243"/>
        <v>0</v>
      </c>
      <c r="AJ123" s="55">
        <f t="shared" si="243"/>
        <v>0</v>
      </c>
      <c r="AK123" s="56">
        <f t="shared" si="243"/>
        <v>521373</v>
      </c>
      <c r="AL123" s="78"/>
      <c r="AM123" s="27" t="e">
        <f>AK123-(#REF!-#REF!)</f>
        <v>#REF!</v>
      </c>
    </row>
    <row r="124" spans="1:39" s="28" customFormat="1" x14ac:dyDescent="0.25">
      <c r="A124" s="50" t="s">
        <v>170</v>
      </c>
      <c r="B124" s="50" t="s">
        <v>14</v>
      </c>
      <c r="C124" s="51" t="s">
        <v>175</v>
      </c>
      <c r="D124" s="52">
        <f t="shared" ref="D124:L124" si="244">D250+D376+D502</f>
        <v>9</v>
      </c>
      <c r="E124" s="53">
        <f t="shared" si="244"/>
        <v>10929</v>
      </c>
      <c r="F124" s="52">
        <f t="shared" si="244"/>
        <v>2</v>
      </c>
      <c r="G124" s="53">
        <f t="shared" si="244"/>
        <v>1780</v>
      </c>
      <c r="H124" s="52">
        <f t="shared" si="244"/>
        <v>11</v>
      </c>
      <c r="I124" s="53">
        <f t="shared" si="244"/>
        <v>12709</v>
      </c>
      <c r="J124" s="54">
        <f t="shared" si="244"/>
        <v>7.33</v>
      </c>
      <c r="K124" s="55">
        <f t="shared" si="244"/>
        <v>13398</v>
      </c>
      <c r="L124" s="55">
        <f t="shared" si="244"/>
        <v>9110</v>
      </c>
      <c r="M124" s="56">
        <f t="shared" si="139"/>
        <v>22508</v>
      </c>
      <c r="N124" s="56">
        <f t="shared" si="202"/>
        <v>35217</v>
      </c>
      <c r="O124" s="55">
        <f t="shared" ref="O124:AK124" si="245">O250+O376+O502</f>
        <v>0</v>
      </c>
      <c r="P124" s="55">
        <f t="shared" si="245"/>
        <v>0</v>
      </c>
      <c r="Q124" s="55">
        <f t="shared" si="245"/>
        <v>0</v>
      </c>
      <c r="R124" s="55">
        <f t="shared" si="245"/>
        <v>0</v>
      </c>
      <c r="S124" s="55">
        <f t="shared" si="245"/>
        <v>0</v>
      </c>
      <c r="T124" s="55">
        <f t="shared" si="245"/>
        <v>0</v>
      </c>
      <c r="U124" s="55">
        <f t="shared" si="245"/>
        <v>0</v>
      </c>
      <c r="V124" s="55">
        <f t="shared" si="245"/>
        <v>4282.0639534883721</v>
      </c>
      <c r="W124" s="55">
        <f t="shared" si="245"/>
        <v>0</v>
      </c>
      <c r="X124" s="55">
        <f t="shared" si="245"/>
        <v>823.47383720930225</v>
      </c>
      <c r="Y124" s="55">
        <f t="shared" si="245"/>
        <v>0</v>
      </c>
      <c r="Z124" s="55">
        <f t="shared" si="245"/>
        <v>0</v>
      </c>
      <c r="AA124" s="55">
        <f t="shared" si="245"/>
        <v>0</v>
      </c>
      <c r="AB124" s="55">
        <f t="shared" si="245"/>
        <v>0</v>
      </c>
      <c r="AC124" s="55">
        <f t="shared" si="245"/>
        <v>30111.462209302324</v>
      </c>
      <c r="AD124" s="55">
        <f t="shared" si="245"/>
        <v>0</v>
      </c>
      <c r="AE124" s="55">
        <f t="shared" si="245"/>
        <v>0</v>
      </c>
      <c r="AF124" s="55">
        <f t="shared" si="245"/>
        <v>0</v>
      </c>
      <c r="AG124" s="55">
        <f t="shared" si="245"/>
        <v>0</v>
      </c>
      <c r="AH124" s="55">
        <f t="shared" si="245"/>
        <v>0</v>
      </c>
      <c r="AI124" s="55">
        <f t="shared" si="245"/>
        <v>0</v>
      </c>
      <c r="AJ124" s="55">
        <f t="shared" si="245"/>
        <v>0</v>
      </c>
      <c r="AK124" s="56">
        <f t="shared" si="245"/>
        <v>35217</v>
      </c>
      <c r="AL124" s="78"/>
      <c r="AM124" s="27" t="e">
        <f>AK124-(#REF!-#REF!)</f>
        <v>#REF!</v>
      </c>
    </row>
    <row r="125" spans="1:39" s="28" customFormat="1" x14ac:dyDescent="0.25">
      <c r="A125" s="50" t="s">
        <v>176</v>
      </c>
      <c r="B125" s="50" t="s">
        <v>135</v>
      </c>
      <c r="C125" s="51" t="s">
        <v>177</v>
      </c>
      <c r="D125" s="52">
        <f t="shared" ref="D125:L125" si="246">D251+D377+D503</f>
        <v>104</v>
      </c>
      <c r="E125" s="53">
        <f t="shared" si="246"/>
        <v>65520</v>
      </c>
      <c r="F125" s="52">
        <f t="shared" si="246"/>
        <v>0</v>
      </c>
      <c r="G125" s="53">
        <f t="shared" si="246"/>
        <v>0</v>
      </c>
      <c r="H125" s="52">
        <f t="shared" si="246"/>
        <v>104</v>
      </c>
      <c r="I125" s="53">
        <f t="shared" si="246"/>
        <v>65520</v>
      </c>
      <c r="J125" s="54">
        <f t="shared" si="246"/>
        <v>103</v>
      </c>
      <c r="K125" s="55">
        <f t="shared" si="246"/>
        <v>356895</v>
      </c>
      <c r="L125" s="55">
        <f t="shared" si="246"/>
        <v>3569</v>
      </c>
      <c r="M125" s="56">
        <f t="shared" si="139"/>
        <v>360464</v>
      </c>
      <c r="N125" s="56">
        <f t="shared" si="202"/>
        <v>425984</v>
      </c>
      <c r="O125" s="55">
        <f t="shared" ref="O125:AK125" si="247">O251+O377+O503</f>
        <v>0</v>
      </c>
      <c r="P125" s="55">
        <f t="shared" si="247"/>
        <v>0</v>
      </c>
      <c r="Q125" s="55">
        <f t="shared" si="247"/>
        <v>0</v>
      </c>
      <c r="R125" s="55">
        <f t="shared" si="247"/>
        <v>0</v>
      </c>
      <c r="S125" s="55">
        <f t="shared" si="247"/>
        <v>398618.86081370449</v>
      </c>
      <c r="T125" s="55">
        <f t="shared" si="247"/>
        <v>0</v>
      </c>
      <c r="U125" s="55">
        <f t="shared" si="247"/>
        <v>0</v>
      </c>
      <c r="V125" s="55">
        <f t="shared" si="247"/>
        <v>0</v>
      </c>
      <c r="W125" s="55">
        <f t="shared" si="247"/>
        <v>2280.4282655246252</v>
      </c>
      <c r="X125" s="55">
        <f t="shared" si="247"/>
        <v>11402.141327623125</v>
      </c>
      <c r="Y125" s="55">
        <f t="shared" si="247"/>
        <v>0</v>
      </c>
      <c r="Z125" s="55">
        <f t="shared" si="247"/>
        <v>0</v>
      </c>
      <c r="AA125" s="55">
        <f t="shared" si="247"/>
        <v>0</v>
      </c>
      <c r="AB125" s="55">
        <f t="shared" si="247"/>
        <v>4560.8565310492504</v>
      </c>
      <c r="AC125" s="55">
        <f t="shared" si="247"/>
        <v>0</v>
      </c>
      <c r="AD125" s="55">
        <f t="shared" si="247"/>
        <v>0</v>
      </c>
      <c r="AE125" s="55">
        <f t="shared" si="247"/>
        <v>0</v>
      </c>
      <c r="AF125" s="55">
        <f t="shared" si="247"/>
        <v>9121.7130620985008</v>
      </c>
      <c r="AG125" s="55">
        <f t="shared" si="247"/>
        <v>0</v>
      </c>
      <c r="AH125" s="55">
        <f t="shared" si="247"/>
        <v>0</v>
      </c>
      <c r="AI125" s="55">
        <f t="shared" si="247"/>
        <v>0</v>
      </c>
      <c r="AJ125" s="55">
        <f t="shared" si="247"/>
        <v>0</v>
      </c>
      <c r="AK125" s="56">
        <f t="shared" si="247"/>
        <v>425983.99999999994</v>
      </c>
      <c r="AL125" s="57">
        <f>SUM(AK125)</f>
        <v>425983.99999999994</v>
      </c>
      <c r="AM125" s="27" t="e">
        <f>AK125-(#REF!-#REF!)</f>
        <v>#REF!</v>
      </c>
    </row>
    <row r="126" spans="1:39" s="28" customFormat="1" x14ac:dyDescent="0.25">
      <c r="A126" s="50" t="s">
        <v>178</v>
      </c>
      <c r="B126" s="50" t="s">
        <v>10</v>
      </c>
      <c r="C126" s="51" t="s">
        <v>179</v>
      </c>
      <c r="D126" s="52">
        <f t="shared" ref="D126:L126" si="248">D252+D378+D504</f>
        <v>23</v>
      </c>
      <c r="E126" s="53">
        <f t="shared" si="248"/>
        <v>16060</v>
      </c>
      <c r="F126" s="52">
        <f t="shared" si="248"/>
        <v>16</v>
      </c>
      <c r="G126" s="53">
        <f t="shared" si="248"/>
        <v>39209</v>
      </c>
      <c r="H126" s="52">
        <f t="shared" si="248"/>
        <v>39</v>
      </c>
      <c r="I126" s="53">
        <f t="shared" si="248"/>
        <v>55269</v>
      </c>
      <c r="J126" s="54">
        <f t="shared" si="248"/>
        <v>15</v>
      </c>
      <c r="K126" s="55">
        <f t="shared" si="248"/>
        <v>55094</v>
      </c>
      <c r="L126" s="55">
        <f t="shared" si="248"/>
        <v>0</v>
      </c>
      <c r="M126" s="56">
        <f t="shared" si="139"/>
        <v>55094</v>
      </c>
      <c r="N126" s="56">
        <f t="shared" si="202"/>
        <v>110363</v>
      </c>
      <c r="O126" s="55">
        <f t="shared" ref="O126:AK126" si="249">O252+O378+O504</f>
        <v>0</v>
      </c>
      <c r="P126" s="55">
        <f t="shared" si="249"/>
        <v>0</v>
      </c>
      <c r="Q126" s="55">
        <f t="shared" si="249"/>
        <v>0</v>
      </c>
      <c r="R126" s="55">
        <f t="shared" si="249"/>
        <v>0</v>
      </c>
      <c r="S126" s="55">
        <f t="shared" si="249"/>
        <v>0</v>
      </c>
      <c r="T126" s="55">
        <f t="shared" si="249"/>
        <v>0</v>
      </c>
      <c r="U126" s="55">
        <f t="shared" si="249"/>
        <v>0</v>
      </c>
      <c r="V126" s="55">
        <f t="shared" si="249"/>
        <v>0</v>
      </c>
      <c r="W126" s="55">
        <f t="shared" si="249"/>
        <v>0</v>
      </c>
      <c r="X126" s="55">
        <f t="shared" si="249"/>
        <v>0</v>
      </c>
      <c r="Y126" s="55">
        <f t="shared" si="249"/>
        <v>107641.61290322582</v>
      </c>
      <c r="Z126" s="55">
        <f t="shared" si="249"/>
        <v>0</v>
      </c>
      <c r="AA126" s="55">
        <f t="shared" si="249"/>
        <v>0</v>
      </c>
      <c r="AB126" s="55">
        <f t="shared" si="249"/>
        <v>2721.3870967741937</v>
      </c>
      <c r="AC126" s="55">
        <f t="shared" si="249"/>
        <v>0</v>
      </c>
      <c r="AD126" s="55">
        <f t="shared" si="249"/>
        <v>0</v>
      </c>
      <c r="AE126" s="55">
        <f t="shared" si="249"/>
        <v>0</v>
      </c>
      <c r="AF126" s="55">
        <f t="shared" si="249"/>
        <v>0</v>
      </c>
      <c r="AG126" s="55">
        <f t="shared" si="249"/>
        <v>0</v>
      </c>
      <c r="AH126" s="55">
        <f t="shared" si="249"/>
        <v>0</v>
      </c>
      <c r="AI126" s="55">
        <f t="shared" si="249"/>
        <v>0</v>
      </c>
      <c r="AJ126" s="55">
        <f t="shared" si="249"/>
        <v>0</v>
      </c>
      <c r="AK126" s="56">
        <f t="shared" si="249"/>
        <v>110363.00000000001</v>
      </c>
      <c r="AL126" s="57">
        <f t="shared" ref="AL126:AL130" si="250">SUM(AK126)</f>
        <v>110363.00000000001</v>
      </c>
      <c r="AM126" s="27" t="e">
        <f>AK126-(#REF!-#REF!)</f>
        <v>#REF!</v>
      </c>
    </row>
    <row r="127" spans="1:39" s="28" customFormat="1" x14ac:dyDescent="0.25">
      <c r="A127" s="50" t="s">
        <v>180</v>
      </c>
      <c r="B127" s="50" t="s">
        <v>10</v>
      </c>
      <c r="C127" s="51" t="s">
        <v>181</v>
      </c>
      <c r="D127" s="52">
        <f t="shared" ref="D127:L127" si="251">D253+D379+D505</f>
        <v>25</v>
      </c>
      <c r="E127" s="53">
        <f t="shared" si="251"/>
        <v>18250</v>
      </c>
      <c r="F127" s="52">
        <f t="shared" si="251"/>
        <v>0</v>
      </c>
      <c r="G127" s="53">
        <f t="shared" si="251"/>
        <v>0</v>
      </c>
      <c r="H127" s="52">
        <f t="shared" si="251"/>
        <v>25</v>
      </c>
      <c r="I127" s="53">
        <f t="shared" si="251"/>
        <v>18250</v>
      </c>
      <c r="J127" s="54">
        <f t="shared" si="251"/>
        <v>15</v>
      </c>
      <c r="K127" s="55">
        <f t="shared" si="251"/>
        <v>55094</v>
      </c>
      <c r="L127" s="55">
        <f t="shared" si="251"/>
        <v>0</v>
      </c>
      <c r="M127" s="56">
        <f t="shared" si="139"/>
        <v>55094</v>
      </c>
      <c r="N127" s="56">
        <f t="shared" si="202"/>
        <v>73344</v>
      </c>
      <c r="O127" s="55">
        <f t="shared" ref="O127:AK127" si="252">O253+O379+O505</f>
        <v>0</v>
      </c>
      <c r="P127" s="55">
        <f t="shared" si="252"/>
        <v>0</v>
      </c>
      <c r="Q127" s="55">
        <f t="shared" si="252"/>
        <v>0</v>
      </c>
      <c r="R127" s="55">
        <f t="shared" si="252"/>
        <v>0</v>
      </c>
      <c r="S127" s="55">
        <f t="shared" si="252"/>
        <v>0</v>
      </c>
      <c r="T127" s="55">
        <f t="shared" si="252"/>
        <v>0</v>
      </c>
      <c r="U127" s="55">
        <f t="shared" si="252"/>
        <v>0</v>
      </c>
      <c r="V127" s="55">
        <f t="shared" si="252"/>
        <v>0</v>
      </c>
      <c r="W127" s="55">
        <f t="shared" si="252"/>
        <v>0</v>
      </c>
      <c r="X127" s="55">
        <f t="shared" si="252"/>
        <v>0</v>
      </c>
      <c r="Y127" s="55">
        <f t="shared" si="252"/>
        <v>73344</v>
      </c>
      <c r="Z127" s="55">
        <f t="shared" si="252"/>
        <v>0</v>
      </c>
      <c r="AA127" s="55">
        <f t="shared" si="252"/>
        <v>0</v>
      </c>
      <c r="AB127" s="55">
        <f t="shared" si="252"/>
        <v>0</v>
      </c>
      <c r="AC127" s="55">
        <f t="shared" si="252"/>
        <v>0</v>
      </c>
      <c r="AD127" s="55">
        <f t="shared" si="252"/>
        <v>0</v>
      </c>
      <c r="AE127" s="55">
        <f t="shared" si="252"/>
        <v>0</v>
      </c>
      <c r="AF127" s="55">
        <f t="shared" si="252"/>
        <v>0</v>
      </c>
      <c r="AG127" s="55">
        <f t="shared" si="252"/>
        <v>0</v>
      </c>
      <c r="AH127" s="55">
        <f t="shared" si="252"/>
        <v>0</v>
      </c>
      <c r="AI127" s="55">
        <f t="shared" si="252"/>
        <v>0</v>
      </c>
      <c r="AJ127" s="55">
        <f t="shared" si="252"/>
        <v>0</v>
      </c>
      <c r="AK127" s="56">
        <f t="shared" si="252"/>
        <v>73344</v>
      </c>
      <c r="AL127" s="57">
        <f t="shared" si="250"/>
        <v>73344</v>
      </c>
      <c r="AM127" s="27" t="e">
        <f>AK127-(#REF!-#REF!)</f>
        <v>#REF!</v>
      </c>
    </row>
    <row r="128" spans="1:39" s="28" customFormat="1" x14ac:dyDescent="0.25">
      <c r="A128" s="50" t="s">
        <v>182</v>
      </c>
      <c r="B128" s="50" t="s">
        <v>135</v>
      </c>
      <c r="C128" s="51" t="s">
        <v>182</v>
      </c>
      <c r="D128" s="52">
        <f t="shared" ref="D128:L128" si="253">D254+D380+D506</f>
        <v>820</v>
      </c>
      <c r="E128" s="53">
        <f t="shared" si="253"/>
        <v>3226605</v>
      </c>
      <c r="F128" s="52">
        <f t="shared" si="253"/>
        <v>14</v>
      </c>
      <c r="G128" s="53">
        <f t="shared" si="253"/>
        <v>91385</v>
      </c>
      <c r="H128" s="52">
        <f t="shared" si="253"/>
        <v>834</v>
      </c>
      <c r="I128" s="53">
        <f t="shared" si="253"/>
        <v>3317990</v>
      </c>
      <c r="J128" s="54">
        <f t="shared" si="253"/>
        <v>482</v>
      </c>
      <c r="K128" s="55">
        <f t="shared" si="253"/>
        <v>2839221</v>
      </c>
      <c r="L128" s="55">
        <f t="shared" si="253"/>
        <v>425883</v>
      </c>
      <c r="M128" s="56">
        <f t="shared" si="139"/>
        <v>3265104</v>
      </c>
      <c r="N128" s="56">
        <f t="shared" si="202"/>
        <v>6583094</v>
      </c>
      <c r="O128" s="55">
        <f t="shared" ref="O128:AK128" si="254">O254+O380+O506</f>
        <v>0</v>
      </c>
      <c r="P128" s="55">
        <f t="shared" si="254"/>
        <v>0</v>
      </c>
      <c r="Q128" s="55">
        <f t="shared" si="254"/>
        <v>0</v>
      </c>
      <c r="R128" s="55">
        <f t="shared" si="254"/>
        <v>0</v>
      </c>
      <c r="S128" s="55">
        <f t="shared" si="254"/>
        <v>6441243.9706811961</v>
      </c>
      <c r="T128" s="55">
        <f t="shared" si="254"/>
        <v>0</v>
      </c>
      <c r="U128" s="55">
        <f t="shared" si="254"/>
        <v>0</v>
      </c>
      <c r="V128" s="55">
        <f t="shared" si="254"/>
        <v>0</v>
      </c>
      <c r="W128" s="55">
        <f t="shared" si="254"/>
        <v>19811.456608771561</v>
      </c>
      <c r="X128" s="55">
        <f t="shared" si="254"/>
        <v>37641.767556665967</v>
      </c>
      <c r="Y128" s="55">
        <f t="shared" si="254"/>
        <v>0</v>
      </c>
      <c r="Z128" s="55">
        <f t="shared" si="254"/>
        <v>0</v>
      </c>
      <c r="AA128" s="55">
        <f t="shared" si="254"/>
        <v>15849.165287017249</v>
      </c>
      <c r="AB128" s="55">
        <f t="shared" si="254"/>
        <v>68547.639866349607</v>
      </c>
      <c r="AC128" s="55">
        <f t="shared" si="254"/>
        <v>0</v>
      </c>
      <c r="AD128" s="55">
        <f t="shared" si="254"/>
        <v>0</v>
      </c>
      <c r="AE128" s="55">
        <f t="shared" si="254"/>
        <v>0</v>
      </c>
      <c r="AF128" s="55">
        <f t="shared" si="254"/>
        <v>0</v>
      </c>
      <c r="AG128" s="55">
        <f t="shared" si="254"/>
        <v>0</v>
      </c>
      <c r="AH128" s="55">
        <f t="shared" si="254"/>
        <v>0</v>
      </c>
      <c r="AI128" s="55">
        <f t="shared" si="254"/>
        <v>0</v>
      </c>
      <c r="AJ128" s="55">
        <f t="shared" si="254"/>
        <v>0</v>
      </c>
      <c r="AK128" s="56">
        <f t="shared" si="254"/>
        <v>6583094</v>
      </c>
      <c r="AL128" s="57">
        <f t="shared" si="250"/>
        <v>6583094</v>
      </c>
      <c r="AM128" s="27" t="e">
        <f>AK128-(#REF!-#REF!)</f>
        <v>#REF!</v>
      </c>
    </row>
    <row r="129" spans="1:39" s="28" customFormat="1" x14ac:dyDescent="0.25">
      <c r="A129" s="50" t="s">
        <v>183</v>
      </c>
      <c r="B129" s="50" t="s">
        <v>14</v>
      </c>
      <c r="C129" s="51" t="s">
        <v>183</v>
      </c>
      <c r="D129" s="52">
        <f t="shared" ref="D129:L129" si="255">D255+D381+D507</f>
        <v>337</v>
      </c>
      <c r="E129" s="53">
        <f t="shared" si="255"/>
        <v>305465</v>
      </c>
      <c r="F129" s="52">
        <f t="shared" si="255"/>
        <v>17</v>
      </c>
      <c r="G129" s="53">
        <f t="shared" si="255"/>
        <v>118987</v>
      </c>
      <c r="H129" s="52">
        <f t="shared" si="255"/>
        <v>354</v>
      </c>
      <c r="I129" s="53">
        <f t="shared" si="255"/>
        <v>424452</v>
      </c>
      <c r="J129" s="54">
        <f t="shared" si="255"/>
        <v>329</v>
      </c>
      <c r="K129" s="55">
        <f t="shared" si="255"/>
        <v>1937975</v>
      </c>
      <c r="L129" s="55">
        <f t="shared" si="255"/>
        <v>251936</v>
      </c>
      <c r="M129" s="56">
        <f t="shared" si="139"/>
        <v>2189911</v>
      </c>
      <c r="N129" s="56">
        <f t="shared" si="202"/>
        <v>2614363</v>
      </c>
      <c r="O129" s="55">
        <f t="shared" ref="O129:AK129" si="256">O255+O381+O507</f>
        <v>0</v>
      </c>
      <c r="P129" s="55">
        <f t="shared" si="256"/>
        <v>473799.67050515703</v>
      </c>
      <c r="Q129" s="55">
        <f t="shared" si="256"/>
        <v>0</v>
      </c>
      <c r="R129" s="55">
        <f t="shared" si="256"/>
        <v>0</v>
      </c>
      <c r="S129" s="55">
        <f t="shared" si="256"/>
        <v>36770.22503516174</v>
      </c>
      <c r="T129" s="55">
        <f t="shared" si="256"/>
        <v>0</v>
      </c>
      <c r="U129" s="55">
        <f t="shared" si="256"/>
        <v>0</v>
      </c>
      <c r="V129" s="55">
        <f t="shared" si="256"/>
        <v>38915.154828879509</v>
      </c>
      <c r="W129" s="55">
        <f t="shared" si="256"/>
        <v>0</v>
      </c>
      <c r="X129" s="55">
        <f t="shared" si="256"/>
        <v>0</v>
      </c>
      <c r="Y129" s="55">
        <f t="shared" si="256"/>
        <v>0</v>
      </c>
      <c r="Z129" s="55">
        <f t="shared" si="256"/>
        <v>0</v>
      </c>
      <c r="AA129" s="55">
        <f t="shared" si="256"/>
        <v>0</v>
      </c>
      <c r="AB129" s="55">
        <f t="shared" si="256"/>
        <v>0</v>
      </c>
      <c r="AC129" s="55">
        <f t="shared" si="256"/>
        <v>2064877.9496308016</v>
      </c>
      <c r="AD129" s="55">
        <f t="shared" si="256"/>
        <v>0</v>
      </c>
      <c r="AE129" s="55">
        <f t="shared" si="256"/>
        <v>0</v>
      </c>
      <c r="AF129" s="55">
        <f t="shared" si="256"/>
        <v>0</v>
      </c>
      <c r="AG129" s="55">
        <f t="shared" si="256"/>
        <v>0</v>
      </c>
      <c r="AH129" s="55">
        <f t="shared" si="256"/>
        <v>0</v>
      </c>
      <c r="AI129" s="55">
        <f t="shared" si="256"/>
        <v>0</v>
      </c>
      <c r="AJ129" s="55">
        <f t="shared" si="256"/>
        <v>0</v>
      </c>
      <c r="AK129" s="56">
        <f t="shared" si="256"/>
        <v>2614363</v>
      </c>
      <c r="AL129" s="57">
        <f t="shared" si="250"/>
        <v>2614363</v>
      </c>
      <c r="AM129" s="27" t="e">
        <f>AK129-(#REF!-#REF!)</f>
        <v>#REF!</v>
      </c>
    </row>
    <row r="130" spans="1:39" s="28" customFormat="1" x14ac:dyDescent="0.25">
      <c r="A130" s="50"/>
      <c r="B130" s="50" t="s">
        <v>184</v>
      </c>
      <c r="C130" s="51" t="s">
        <v>185</v>
      </c>
      <c r="D130" s="52">
        <f t="shared" ref="D130:L130" si="257">D256+D382+D508</f>
        <v>0</v>
      </c>
      <c r="E130" s="53">
        <f t="shared" si="257"/>
        <v>0</v>
      </c>
      <c r="F130" s="52">
        <f t="shared" si="257"/>
        <v>0</v>
      </c>
      <c r="G130" s="53">
        <f t="shared" si="257"/>
        <v>0</v>
      </c>
      <c r="H130" s="52">
        <f t="shared" si="257"/>
        <v>0</v>
      </c>
      <c r="I130" s="53">
        <f t="shared" si="257"/>
        <v>0</v>
      </c>
      <c r="J130" s="54">
        <f t="shared" si="257"/>
        <v>0</v>
      </c>
      <c r="K130" s="55">
        <f t="shared" si="257"/>
        <v>0</v>
      </c>
      <c r="L130" s="55">
        <f t="shared" si="257"/>
        <v>0</v>
      </c>
      <c r="M130" s="56">
        <f t="shared" si="139"/>
        <v>0</v>
      </c>
      <c r="N130" s="56">
        <f t="shared" si="202"/>
        <v>0</v>
      </c>
      <c r="O130" s="55">
        <f t="shared" ref="O130:AK130" si="258">O256+O382+O508</f>
        <v>0</v>
      </c>
      <c r="P130" s="55">
        <f t="shared" si="258"/>
        <v>0</v>
      </c>
      <c r="Q130" s="55">
        <f t="shared" si="258"/>
        <v>0</v>
      </c>
      <c r="R130" s="55">
        <f t="shared" si="258"/>
        <v>0</v>
      </c>
      <c r="S130" s="55">
        <f t="shared" si="258"/>
        <v>0</v>
      </c>
      <c r="T130" s="55">
        <f t="shared" si="258"/>
        <v>0</v>
      </c>
      <c r="U130" s="55">
        <f t="shared" si="258"/>
        <v>0</v>
      </c>
      <c r="V130" s="55">
        <f t="shared" si="258"/>
        <v>0</v>
      </c>
      <c r="W130" s="55">
        <f t="shared" si="258"/>
        <v>0</v>
      </c>
      <c r="X130" s="55">
        <f t="shared" si="258"/>
        <v>0</v>
      </c>
      <c r="Y130" s="55">
        <f t="shared" si="258"/>
        <v>0</v>
      </c>
      <c r="Z130" s="55">
        <f t="shared" si="258"/>
        <v>0</v>
      </c>
      <c r="AA130" s="55">
        <f t="shared" si="258"/>
        <v>0</v>
      </c>
      <c r="AB130" s="55">
        <f t="shared" si="258"/>
        <v>0</v>
      </c>
      <c r="AC130" s="55">
        <f t="shared" si="258"/>
        <v>0</v>
      </c>
      <c r="AD130" s="55">
        <f t="shared" si="258"/>
        <v>0</v>
      </c>
      <c r="AE130" s="55">
        <f t="shared" si="258"/>
        <v>0</v>
      </c>
      <c r="AF130" s="55">
        <f t="shared" si="258"/>
        <v>0</v>
      </c>
      <c r="AG130" s="55">
        <f t="shared" si="258"/>
        <v>0</v>
      </c>
      <c r="AH130" s="55">
        <f t="shared" si="258"/>
        <v>0</v>
      </c>
      <c r="AI130" s="55">
        <f t="shared" si="258"/>
        <v>0</v>
      </c>
      <c r="AJ130" s="55">
        <f t="shared" si="258"/>
        <v>0</v>
      </c>
      <c r="AK130" s="56">
        <f t="shared" si="258"/>
        <v>0</v>
      </c>
      <c r="AL130" s="57">
        <f t="shared" si="250"/>
        <v>0</v>
      </c>
      <c r="AM130" s="27" t="e">
        <f>AK130-(#REF!-#REF!)</f>
        <v>#REF!</v>
      </c>
    </row>
    <row r="131" spans="1:39" s="28" customFormat="1" ht="47.25" x14ac:dyDescent="0.25">
      <c r="A131" s="50" t="s">
        <v>186</v>
      </c>
      <c r="B131" s="50" t="s">
        <v>185</v>
      </c>
      <c r="C131" s="51"/>
      <c r="D131" s="52">
        <f t="shared" ref="D131:L131" si="259">D257+D383+D509</f>
        <v>0</v>
      </c>
      <c r="E131" s="53">
        <f t="shared" si="259"/>
        <v>0</v>
      </c>
      <c r="F131" s="69">
        <f t="shared" si="259"/>
        <v>0</v>
      </c>
      <c r="G131" s="53">
        <f t="shared" si="259"/>
        <v>0</v>
      </c>
      <c r="H131" s="52">
        <f t="shared" si="259"/>
        <v>0</v>
      </c>
      <c r="I131" s="53">
        <f t="shared" si="259"/>
        <v>0</v>
      </c>
      <c r="J131" s="58">
        <f t="shared" si="259"/>
        <v>2568.6666666666665</v>
      </c>
      <c r="K131" s="55">
        <f t="shared" si="259"/>
        <v>0</v>
      </c>
      <c r="L131" s="55">
        <f t="shared" si="259"/>
        <v>0</v>
      </c>
      <c r="M131" s="56">
        <f t="shared" si="139"/>
        <v>0</v>
      </c>
      <c r="N131" s="56">
        <f t="shared" si="202"/>
        <v>0</v>
      </c>
      <c r="O131" s="55">
        <f t="shared" ref="O131:AK131" si="260">O257+O383+O509</f>
        <v>0</v>
      </c>
      <c r="P131" s="55">
        <f t="shared" si="260"/>
        <v>0</v>
      </c>
      <c r="Q131" s="55">
        <f t="shared" si="260"/>
        <v>0</v>
      </c>
      <c r="R131" s="55">
        <f t="shared" si="260"/>
        <v>0</v>
      </c>
      <c r="S131" s="55">
        <f t="shared" si="260"/>
        <v>0</v>
      </c>
      <c r="T131" s="55">
        <f t="shared" si="260"/>
        <v>0</v>
      </c>
      <c r="U131" s="55">
        <f t="shared" si="260"/>
        <v>0</v>
      </c>
      <c r="V131" s="55">
        <f t="shared" si="260"/>
        <v>0</v>
      </c>
      <c r="W131" s="55">
        <f t="shared" si="260"/>
        <v>0</v>
      </c>
      <c r="X131" s="55">
        <f t="shared" si="260"/>
        <v>0</v>
      </c>
      <c r="Y131" s="55">
        <f t="shared" si="260"/>
        <v>0</v>
      </c>
      <c r="Z131" s="55">
        <f t="shared" si="260"/>
        <v>0</v>
      </c>
      <c r="AA131" s="55">
        <f t="shared" si="260"/>
        <v>0</v>
      </c>
      <c r="AB131" s="55">
        <f t="shared" si="260"/>
        <v>0</v>
      </c>
      <c r="AC131" s="55">
        <f t="shared" si="260"/>
        <v>0</v>
      </c>
      <c r="AD131" s="55">
        <f t="shared" si="260"/>
        <v>0</v>
      </c>
      <c r="AE131" s="55">
        <f t="shared" si="260"/>
        <v>0</v>
      </c>
      <c r="AF131" s="55">
        <f t="shared" si="260"/>
        <v>0</v>
      </c>
      <c r="AG131" s="55">
        <f t="shared" si="260"/>
        <v>0</v>
      </c>
      <c r="AH131" s="55">
        <f t="shared" si="260"/>
        <v>0</v>
      </c>
      <c r="AI131" s="55">
        <f t="shared" si="260"/>
        <v>0</v>
      </c>
      <c r="AJ131" s="55">
        <f t="shared" si="260"/>
        <v>0</v>
      </c>
      <c r="AK131" s="56">
        <f t="shared" si="260"/>
        <v>0</v>
      </c>
      <c r="AL131" s="57"/>
      <c r="AM131" s="27" t="e">
        <f>AK131-(#REF!-#REF!)</f>
        <v>#REF!</v>
      </c>
    </row>
    <row r="132" spans="1:39" s="1" customFormat="1" x14ac:dyDescent="0.25">
      <c r="A132" s="43" t="s">
        <v>187</v>
      </c>
      <c r="B132" s="44"/>
      <c r="C132" s="45"/>
      <c r="D132" s="70">
        <v>18763</v>
      </c>
      <c r="E132" s="46">
        <v>11820035</v>
      </c>
      <c r="F132" s="75">
        <v>532</v>
      </c>
      <c r="G132" s="46">
        <v>1007215</v>
      </c>
      <c r="H132" s="70">
        <v>19295</v>
      </c>
      <c r="I132" s="46">
        <v>12827250</v>
      </c>
      <c r="J132" s="45">
        <v>16506.349999999999</v>
      </c>
      <c r="K132" s="47">
        <v>25039688</v>
      </c>
      <c r="L132" s="47">
        <v>9781864</v>
      </c>
      <c r="M132" s="47">
        <v>34821552</v>
      </c>
      <c r="N132" s="47">
        <v>47648802</v>
      </c>
      <c r="O132" s="48">
        <v>304630.20940494374</v>
      </c>
      <c r="P132" s="48">
        <v>3110321.7894831728</v>
      </c>
      <c r="Q132" s="48">
        <v>1317338.3481077459</v>
      </c>
      <c r="R132" s="48">
        <v>1372393.6035801405</v>
      </c>
      <c r="S132" s="48">
        <v>7140081.5283656698</v>
      </c>
      <c r="T132" s="48">
        <v>770255.91900795256</v>
      </c>
      <c r="U132" s="48">
        <v>1413028.5733798184</v>
      </c>
      <c r="V132" s="48">
        <v>999933.61255988677</v>
      </c>
      <c r="W132" s="48">
        <v>4247432.0841386449</v>
      </c>
      <c r="X132" s="48">
        <v>9483695.5984095335</v>
      </c>
      <c r="Y132" s="48">
        <v>2357707.5828981758</v>
      </c>
      <c r="Z132" s="48">
        <v>1050439.3683931502</v>
      </c>
      <c r="AA132" s="48">
        <v>2461867.1289777481</v>
      </c>
      <c r="AB132" s="48">
        <v>3751962.1697148527</v>
      </c>
      <c r="AC132" s="48">
        <v>3207316.2588378349</v>
      </c>
      <c r="AD132" s="48">
        <v>4589177.3101031277</v>
      </c>
      <c r="AE132" s="48">
        <v>0</v>
      </c>
      <c r="AF132" s="48">
        <v>37138.409527868382</v>
      </c>
      <c r="AG132" s="48">
        <v>2992.4953789279116</v>
      </c>
      <c r="AH132" s="48">
        <v>28404.553691897905</v>
      </c>
      <c r="AI132" s="48">
        <v>2685.4560389061635</v>
      </c>
      <c r="AJ132" s="48">
        <v>0</v>
      </c>
      <c r="AK132" s="48">
        <v>47648802</v>
      </c>
      <c r="AL132" s="49">
        <v>47648802</v>
      </c>
      <c r="AM132" s="9"/>
    </row>
    <row r="133" spans="1:39" s="5" customFormat="1" x14ac:dyDescent="0.25">
      <c r="A133" s="50" t="s">
        <v>36</v>
      </c>
      <c r="B133" s="50" t="s">
        <v>2</v>
      </c>
      <c r="C133" s="51" t="s">
        <v>37</v>
      </c>
      <c r="D133" s="52">
        <v>138</v>
      </c>
      <c r="E133" s="53">
        <v>49180</v>
      </c>
      <c r="F133" s="68">
        <v>0</v>
      </c>
      <c r="G133" s="61">
        <v>0</v>
      </c>
      <c r="H133" s="52">
        <v>138</v>
      </c>
      <c r="I133" s="53">
        <v>49180</v>
      </c>
      <c r="J133" s="54">
        <v>137</v>
      </c>
      <c r="K133" s="55">
        <v>94941</v>
      </c>
      <c r="L133" s="55">
        <v>18988</v>
      </c>
      <c r="M133" s="56">
        <v>113929</v>
      </c>
      <c r="N133" s="56">
        <v>163109</v>
      </c>
      <c r="O133" s="60">
        <v>0</v>
      </c>
      <c r="P133" s="60">
        <v>0</v>
      </c>
      <c r="Q133" s="60">
        <v>130549.47232069813</v>
      </c>
      <c r="R133" s="60">
        <v>0</v>
      </c>
      <c r="S133" s="60">
        <v>0</v>
      </c>
      <c r="T133" s="60">
        <v>0</v>
      </c>
      <c r="U133" s="60">
        <v>0</v>
      </c>
      <c r="V133" s="60">
        <v>0</v>
      </c>
      <c r="W133" s="60">
        <v>0</v>
      </c>
      <c r="X133" s="60">
        <v>5337.6274884101449</v>
      </c>
      <c r="Y133" s="60">
        <v>0</v>
      </c>
      <c r="Z133" s="60">
        <v>0</v>
      </c>
      <c r="AA133" s="60">
        <v>0</v>
      </c>
      <c r="AB133" s="60">
        <v>11209.017725661304</v>
      </c>
      <c r="AC133" s="60">
        <v>0</v>
      </c>
      <c r="AD133" s="60">
        <v>16012.882465230434</v>
      </c>
      <c r="AE133" s="60">
        <v>0</v>
      </c>
      <c r="AF133" s="60">
        <v>0</v>
      </c>
      <c r="AG133" s="60">
        <v>0</v>
      </c>
      <c r="AH133" s="60">
        <v>0</v>
      </c>
      <c r="AI133" s="60">
        <v>0</v>
      </c>
      <c r="AJ133" s="60">
        <v>0</v>
      </c>
      <c r="AK133" s="60">
        <v>163109.00000000003</v>
      </c>
      <c r="AL133" s="78">
        <v>858604.00000000012</v>
      </c>
      <c r="AM133" s="27">
        <v>0</v>
      </c>
    </row>
    <row r="134" spans="1:39" s="5" customFormat="1" x14ac:dyDescent="0.25">
      <c r="A134" s="50" t="s">
        <v>36</v>
      </c>
      <c r="B134" s="50" t="s">
        <v>38</v>
      </c>
      <c r="C134" s="51" t="s">
        <v>39</v>
      </c>
      <c r="D134" s="52">
        <v>356</v>
      </c>
      <c r="E134" s="53">
        <v>139128</v>
      </c>
      <c r="F134" s="68">
        <v>4</v>
      </c>
      <c r="G134" s="61">
        <v>4452</v>
      </c>
      <c r="H134" s="52">
        <v>360</v>
      </c>
      <c r="I134" s="53">
        <v>143580</v>
      </c>
      <c r="J134" s="54">
        <v>348</v>
      </c>
      <c r="K134" s="55">
        <v>241164</v>
      </c>
      <c r="L134" s="55">
        <v>48233</v>
      </c>
      <c r="M134" s="56">
        <v>289397</v>
      </c>
      <c r="N134" s="56">
        <v>432977</v>
      </c>
      <c r="O134" s="60">
        <v>0</v>
      </c>
      <c r="P134" s="60">
        <v>0</v>
      </c>
      <c r="Q134" s="60">
        <v>0</v>
      </c>
      <c r="R134" s="60">
        <v>0</v>
      </c>
      <c r="S134" s="60">
        <v>0</v>
      </c>
      <c r="T134" s="60">
        <v>343006.07684281137</v>
      </c>
      <c r="U134" s="60">
        <v>0</v>
      </c>
      <c r="V134" s="60">
        <v>0</v>
      </c>
      <c r="W134" s="60">
        <v>30979.944846090781</v>
      </c>
      <c r="X134" s="60">
        <v>27494.701050905565</v>
      </c>
      <c r="Y134" s="60">
        <v>0</v>
      </c>
      <c r="Z134" s="60">
        <v>0</v>
      </c>
      <c r="AA134" s="60">
        <v>25687.53760155027</v>
      </c>
      <c r="AB134" s="60">
        <v>3872.4931057613476</v>
      </c>
      <c r="AC134" s="60">
        <v>0</v>
      </c>
      <c r="AD134" s="60">
        <v>1936.2465528806738</v>
      </c>
      <c r="AE134" s="60">
        <v>0</v>
      </c>
      <c r="AF134" s="60">
        <v>0</v>
      </c>
      <c r="AG134" s="60">
        <v>0</v>
      </c>
      <c r="AH134" s="60">
        <v>0</v>
      </c>
      <c r="AI134" s="60">
        <v>0</v>
      </c>
      <c r="AJ134" s="60">
        <v>0</v>
      </c>
      <c r="AK134" s="60">
        <v>432977.00000000006</v>
      </c>
      <c r="AL134" s="78"/>
      <c r="AM134" s="27">
        <v>0</v>
      </c>
    </row>
    <row r="135" spans="1:39" s="5" customFormat="1" x14ac:dyDescent="0.25">
      <c r="A135" s="50" t="s">
        <v>36</v>
      </c>
      <c r="B135" s="50" t="s">
        <v>13</v>
      </c>
      <c r="C135" s="51" t="s">
        <v>40</v>
      </c>
      <c r="D135" s="52">
        <v>206</v>
      </c>
      <c r="E135" s="53">
        <v>66760</v>
      </c>
      <c r="F135" s="68">
        <v>24</v>
      </c>
      <c r="G135" s="61">
        <v>26112</v>
      </c>
      <c r="H135" s="52">
        <v>230</v>
      </c>
      <c r="I135" s="53">
        <v>92872</v>
      </c>
      <c r="J135" s="54">
        <v>204</v>
      </c>
      <c r="K135" s="55">
        <v>141372</v>
      </c>
      <c r="L135" s="55">
        <v>28274</v>
      </c>
      <c r="M135" s="56">
        <v>169646</v>
      </c>
      <c r="N135" s="56">
        <v>262518</v>
      </c>
      <c r="O135" s="60">
        <v>0</v>
      </c>
      <c r="P135" s="60">
        <v>0</v>
      </c>
      <c r="Q135" s="60">
        <v>2046.1262665627437</v>
      </c>
      <c r="R135" s="60">
        <v>0</v>
      </c>
      <c r="S135" s="60">
        <v>0</v>
      </c>
      <c r="T135" s="60">
        <v>8184.5050662509748</v>
      </c>
      <c r="U135" s="60">
        <v>0</v>
      </c>
      <c r="V135" s="60">
        <v>0</v>
      </c>
      <c r="W135" s="60">
        <v>2455.3515198752925</v>
      </c>
      <c r="X135" s="60">
        <v>0</v>
      </c>
      <c r="Y135" s="60">
        <v>0</v>
      </c>
      <c r="Z135" s="60">
        <v>0</v>
      </c>
      <c r="AA135" s="60">
        <v>0</v>
      </c>
      <c r="AB135" s="60">
        <v>237555.25954793455</v>
      </c>
      <c r="AC135" s="60">
        <v>0</v>
      </c>
      <c r="AD135" s="60">
        <v>12276.757599376462</v>
      </c>
      <c r="AE135" s="60">
        <v>0</v>
      </c>
      <c r="AF135" s="60">
        <v>0</v>
      </c>
      <c r="AG135" s="60">
        <v>0</v>
      </c>
      <c r="AH135" s="60">
        <v>0</v>
      </c>
      <c r="AI135" s="60">
        <v>0</v>
      </c>
      <c r="AJ135" s="60">
        <v>0</v>
      </c>
      <c r="AK135" s="60">
        <v>262518</v>
      </c>
      <c r="AL135" s="78"/>
      <c r="AM135" s="27">
        <v>0</v>
      </c>
    </row>
    <row r="136" spans="1:39" s="5" customFormat="1" x14ac:dyDescent="0.25">
      <c r="A136" s="50" t="s">
        <v>41</v>
      </c>
      <c r="B136" s="50" t="s">
        <v>38</v>
      </c>
      <c r="C136" s="51" t="s">
        <v>42</v>
      </c>
      <c r="D136" s="52">
        <v>2</v>
      </c>
      <c r="E136" s="53">
        <v>340</v>
      </c>
      <c r="F136" s="68">
        <v>0</v>
      </c>
      <c r="G136" s="61">
        <v>0</v>
      </c>
      <c r="H136" s="52">
        <v>2</v>
      </c>
      <c r="I136" s="53">
        <v>340</v>
      </c>
      <c r="J136" s="54">
        <v>2</v>
      </c>
      <c r="K136" s="55">
        <v>1386</v>
      </c>
      <c r="L136" s="55">
        <v>416</v>
      </c>
      <c r="M136" s="56">
        <v>1802</v>
      </c>
      <c r="N136" s="56">
        <v>2142</v>
      </c>
      <c r="O136" s="60">
        <v>0</v>
      </c>
      <c r="P136" s="60">
        <v>0</v>
      </c>
      <c r="Q136" s="60">
        <v>0</v>
      </c>
      <c r="R136" s="60">
        <v>0</v>
      </c>
      <c r="S136" s="60">
        <v>0</v>
      </c>
      <c r="T136" s="60">
        <v>1986.782608695652</v>
      </c>
      <c r="U136" s="60">
        <v>0</v>
      </c>
      <c r="V136" s="60">
        <v>0</v>
      </c>
      <c r="W136" s="60">
        <v>46.565217391304344</v>
      </c>
      <c r="X136" s="60">
        <v>0</v>
      </c>
      <c r="Y136" s="60">
        <v>0</v>
      </c>
      <c r="Z136" s="60">
        <v>0</v>
      </c>
      <c r="AA136" s="60">
        <v>62.086956521739125</v>
      </c>
      <c r="AB136" s="60">
        <v>46.565217391304344</v>
      </c>
      <c r="AC136" s="60">
        <v>0</v>
      </c>
      <c r="AD136" s="60">
        <v>0</v>
      </c>
      <c r="AE136" s="60">
        <v>0</v>
      </c>
      <c r="AF136" s="60">
        <v>0</v>
      </c>
      <c r="AG136" s="60">
        <v>0</v>
      </c>
      <c r="AH136" s="60">
        <v>0</v>
      </c>
      <c r="AI136" s="60">
        <v>0</v>
      </c>
      <c r="AJ136" s="60">
        <v>0</v>
      </c>
      <c r="AK136" s="60">
        <v>2142</v>
      </c>
      <c r="AL136" s="78">
        <v>250842.00000000003</v>
      </c>
      <c r="AM136" s="27">
        <v>0</v>
      </c>
    </row>
    <row r="137" spans="1:39" s="5" customFormat="1" x14ac:dyDescent="0.25">
      <c r="A137" s="50" t="s">
        <v>41</v>
      </c>
      <c r="B137" s="50" t="s">
        <v>38</v>
      </c>
      <c r="C137" s="51" t="s">
        <v>43</v>
      </c>
      <c r="D137" s="52">
        <v>199</v>
      </c>
      <c r="E137" s="53">
        <v>79608</v>
      </c>
      <c r="F137" s="68">
        <v>7</v>
      </c>
      <c r="G137" s="61">
        <v>7831</v>
      </c>
      <c r="H137" s="52">
        <v>206</v>
      </c>
      <c r="I137" s="53">
        <v>87439</v>
      </c>
      <c r="J137" s="54">
        <v>179</v>
      </c>
      <c r="K137" s="55">
        <v>124047</v>
      </c>
      <c r="L137" s="55">
        <v>37214</v>
      </c>
      <c r="M137" s="56">
        <v>161261</v>
      </c>
      <c r="N137" s="56">
        <v>248700</v>
      </c>
      <c r="O137" s="60">
        <v>0</v>
      </c>
      <c r="P137" s="60">
        <v>0</v>
      </c>
      <c r="Q137" s="60">
        <v>0</v>
      </c>
      <c r="R137" s="60">
        <v>0</v>
      </c>
      <c r="S137" s="60">
        <v>0</v>
      </c>
      <c r="T137" s="60">
        <v>204404.12394115026</v>
      </c>
      <c r="U137" s="60">
        <v>0</v>
      </c>
      <c r="V137" s="60">
        <v>0</v>
      </c>
      <c r="W137" s="60">
        <v>14136.981720909496</v>
      </c>
      <c r="X137" s="60">
        <v>14802.251448952296</v>
      </c>
      <c r="Y137" s="60">
        <v>0</v>
      </c>
      <c r="Z137" s="60">
        <v>0</v>
      </c>
      <c r="AA137" s="60">
        <v>10699.754792688364</v>
      </c>
      <c r="AB137" s="60">
        <v>997.90459206419973</v>
      </c>
      <c r="AC137" s="60">
        <v>0</v>
      </c>
      <c r="AD137" s="60">
        <v>3658.9835042353993</v>
      </c>
      <c r="AE137" s="60">
        <v>0</v>
      </c>
      <c r="AF137" s="60">
        <v>0</v>
      </c>
      <c r="AG137" s="60">
        <v>0</v>
      </c>
      <c r="AH137" s="60">
        <v>0</v>
      </c>
      <c r="AI137" s="60">
        <v>0</v>
      </c>
      <c r="AJ137" s="60">
        <v>0</v>
      </c>
      <c r="AK137" s="60">
        <v>248700.00000000003</v>
      </c>
      <c r="AL137" s="78"/>
      <c r="AM137" s="27">
        <v>0</v>
      </c>
    </row>
    <row r="138" spans="1:39" s="5" customFormat="1" x14ac:dyDescent="0.25">
      <c r="A138" s="50" t="s">
        <v>44</v>
      </c>
      <c r="B138" s="50" t="s">
        <v>2</v>
      </c>
      <c r="C138" s="51" t="s">
        <v>44</v>
      </c>
      <c r="D138" s="52">
        <v>193</v>
      </c>
      <c r="E138" s="53">
        <v>77548</v>
      </c>
      <c r="F138" s="68">
        <v>15</v>
      </c>
      <c r="G138" s="61">
        <v>16255</v>
      </c>
      <c r="H138" s="52">
        <v>208</v>
      </c>
      <c r="I138" s="53">
        <v>93803</v>
      </c>
      <c r="J138" s="54">
        <v>181</v>
      </c>
      <c r="K138" s="55">
        <v>125433</v>
      </c>
      <c r="L138" s="55">
        <v>17561</v>
      </c>
      <c r="M138" s="56">
        <v>142994</v>
      </c>
      <c r="N138" s="56">
        <v>236797</v>
      </c>
      <c r="O138" s="60">
        <v>0</v>
      </c>
      <c r="P138" s="60">
        <v>0</v>
      </c>
      <c r="Q138" s="60">
        <v>113205.25560113601</v>
      </c>
      <c r="R138" s="60">
        <v>0</v>
      </c>
      <c r="S138" s="60">
        <v>0</v>
      </c>
      <c r="T138" s="60">
        <v>0</v>
      </c>
      <c r="U138" s="60">
        <v>0</v>
      </c>
      <c r="V138" s="60">
        <v>0</v>
      </c>
      <c r="W138" s="60">
        <v>75096.555695803094</v>
      </c>
      <c r="X138" s="60">
        <v>4483.3764594509312</v>
      </c>
      <c r="Y138" s="60">
        <v>0</v>
      </c>
      <c r="Z138" s="60">
        <v>0</v>
      </c>
      <c r="AA138" s="60">
        <v>32803.371094982649</v>
      </c>
      <c r="AB138" s="60">
        <v>5604.2205743136637</v>
      </c>
      <c r="AC138" s="60">
        <v>0</v>
      </c>
      <c r="AD138" s="60">
        <v>5604.2205743136637</v>
      </c>
      <c r="AE138" s="60">
        <v>0</v>
      </c>
      <c r="AF138" s="60">
        <v>0</v>
      </c>
      <c r="AG138" s="60">
        <v>0</v>
      </c>
      <c r="AH138" s="60">
        <v>0</v>
      </c>
      <c r="AI138" s="60">
        <v>0</v>
      </c>
      <c r="AJ138" s="60">
        <v>0</v>
      </c>
      <c r="AK138" s="60">
        <v>236797</v>
      </c>
      <c r="AL138" s="57">
        <v>236797</v>
      </c>
      <c r="AM138" s="27">
        <v>0</v>
      </c>
    </row>
    <row r="139" spans="1:39" s="5" customFormat="1" x14ac:dyDescent="0.25">
      <c r="A139" s="50" t="s">
        <v>45</v>
      </c>
      <c r="B139" s="50" t="s">
        <v>10</v>
      </c>
      <c r="C139" s="51" t="s">
        <v>46</v>
      </c>
      <c r="D139" s="52">
        <v>176</v>
      </c>
      <c r="E139" s="53">
        <v>71440</v>
      </c>
      <c r="F139" s="68">
        <v>12</v>
      </c>
      <c r="G139" s="61">
        <v>14052</v>
      </c>
      <c r="H139" s="52">
        <v>188</v>
      </c>
      <c r="I139" s="53">
        <v>85492</v>
      </c>
      <c r="J139" s="54">
        <v>175</v>
      </c>
      <c r="K139" s="55">
        <v>141060</v>
      </c>
      <c r="L139" s="55">
        <v>50782</v>
      </c>
      <c r="M139" s="56">
        <v>191842</v>
      </c>
      <c r="N139" s="56">
        <v>277334</v>
      </c>
      <c r="O139" s="60">
        <v>0</v>
      </c>
      <c r="P139" s="60">
        <v>0</v>
      </c>
      <c r="Q139" s="60">
        <v>0</v>
      </c>
      <c r="R139" s="60">
        <v>4982.0479041916169</v>
      </c>
      <c r="S139" s="60">
        <v>0</v>
      </c>
      <c r="T139" s="60">
        <v>0</v>
      </c>
      <c r="U139" s="60">
        <v>0</v>
      </c>
      <c r="V139" s="60">
        <v>0</v>
      </c>
      <c r="W139" s="60">
        <v>0</v>
      </c>
      <c r="X139" s="60">
        <v>0</v>
      </c>
      <c r="Y139" s="60">
        <v>251593.41916167666</v>
      </c>
      <c r="Z139" s="60">
        <v>0</v>
      </c>
      <c r="AA139" s="60">
        <v>3321.3652694610778</v>
      </c>
      <c r="AB139" s="60">
        <v>17437.167664670658</v>
      </c>
      <c r="AC139" s="60">
        <v>0</v>
      </c>
      <c r="AD139" s="60">
        <v>0</v>
      </c>
      <c r="AE139" s="60">
        <v>0</v>
      </c>
      <c r="AF139" s="60">
        <v>0</v>
      </c>
      <c r="AG139" s="60">
        <v>0</v>
      </c>
      <c r="AH139" s="60">
        <v>0</v>
      </c>
      <c r="AI139" s="60">
        <v>0</v>
      </c>
      <c r="AJ139" s="60">
        <v>0</v>
      </c>
      <c r="AK139" s="60">
        <v>277334</v>
      </c>
      <c r="AL139" s="78">
        <v>2333837</v>
      </c>
      <c r="AM139" s="27">
        <v>0</v>
      </c>
    </row>
    <row r="140" spans="1:39" s="5" customFormat="1" x14ac:dyDescent="0.25">
      <c r="A140" s="50" t="s">
        <v>45</v>
      </c>
      <c r="B140" s="50" t="s">
        <v>10</v>
      </c>
      <c r="C140" s="51" t="s">
        <v>47</v>
      </c>
      <c r="D140" s="52">
        <v>17</v>
      </c>
      <c r="E140" s="53">
        <v>9010</v>
      </c>
      <c r="F140" s="68">
        <v>0</v>
      </c>
      <c r="G140" s="61">
        <v>0</v>
      </c>
      <c r="H140" s="52">
        <v>17</v>
      </c>
      <c r="I140" s="53">
        <v>9010</v>
      </c>
      <c r="J140" s="54">
        <v>17</v>
      </c>
      <c r="K140" s="55">
        <v>14726</v>
      </c>
      <c r="L140" s="55">
        <v>5302</v>
      </c>
      <c r="M140" s="56">
        <v>20028</v>
      </c>
      <c r="N140" s="56">
        <v>29038</v>
      </c>
      <c r="O140" s="60">
        <v>0</v>
      </c>
      <c r="P140" s="60">
        <v>0</v>
      </c>
      <c r="Q140" s="60">
        <v>0</v>
      </c>
      <c r="R140" s="60">
        <v>0</v>
      </c>
      <c r="S140" s="60">
        <v>0</v>
      </c>
      <c r="T140" s="60">
        <v>0</v>
      </c>
      <c r="U140" s="60">
        <v>0</v>
      </c>
      <c r="V140" s="60">
        <v>0</v>
      </c>
      <c r="W140" s="60">
        <v>0</v>
      </c>
      <c r="X140" s="60">
        <v>0</v>
      </c>
      <c r="Y140" s="60">
        <v>22438.454545454548</v>
      </c>
      <c r="Z140" s="60">
        <v>0</v>
      </c>
      <c r="AA140" s="60">
        <v>3959.727272727273</v>
      </c>
      <c r="AB140" s="60">
        <v>2639.818181818182</v>
      </c>
      <c r="AC140" s="60">
        <v>0</v>
      </c>
      <c r="AD140" s="60">
        <v>0</v>
      </c>
      <c r="AE140" s="60">
        <v>0</v>
      </c>
      <c r="AF140" s="60">
        <v>0</v>
      </c>
      <c r="AG140" s="60">
        <v>0</v>
      </c>
      <c r="AH140" s="60">
        <v>0</v>
      </c>
      <c r="AI140" s="60">
        <v>0</v>
      </c>
      <c r="AJ140" s="60">
        <v>0</v>
      </c>
      <c r="AK140" s="60">
        <v>29038</v>
      </c>
      <c r="AL140" s="78"/>
      <c r="AM140" s="27">
        <v>0</v>
      </c>
    </row>
    <row r="141" spans="1:39" s="5" customFormat="1" x14ac:dyDescent="0.25">
      <c r="A141" s="50" t="s">
        <v>45</v>
      </c>
      <c r="B141" s="50" t="s">
        <v>10</v>
      </c>
      <c r="C141" s="51" t="s">
        <v>48</v>
      </c>
      <c r="D141" s="52">
        <v>167</v>
      </c>
      <c r="E141" s="53">
        <v>66920</v>
      </c>
      <c r="F141" s="68">
        <v>3</v>
      </c>
      <c r="G141" s="61">
        <v>3677</v>
      </c>
      <c r="H141" s="52">
        <v>170</v>
      </c>
      <c r="I141" s="53">
        <v>70597</v>
      </c>
      <c r="J141" s="54">
        <v>167</v>
      </c>
      <c r="K141" s="55">
        <v>133160</v>
      </c>
      <c r="L141" s="55">
        <v>47938</v>
      </c>
      <c r="M141" s="56">
        <v>181098</v>
      </c>
      <c r="N141" s="56">
        <v>251695</v>
      </c>
      <c r="O141" s="60">
        <v>0</v>
      </c>
      <c r="P141" s="60">
        <v>0</v>
      </c>
      <c r="Q141" s="60">
        <v>0</v>
      </c>
      <c r="R141" s="60">
        <v>0</v>
      </c>
      <c r="S141" s="60">
        <v>0</v>
      </c>
      <c r="T141" s="60">
        <v>0</v>
      </c>
      <c r="U141" s="60">
        <v>0</v>
      </c>
      <c r="V141" s="60">
        <v>0</v>
      </c>
      <c r="W141" s="60">
        <v>0</v>
      </c>
      <c r="X141" s="60">
        <v>0</v>
      </c>
      <c r="Y141" s="60">
        <v>223009.17279411765</v>
      </c>
      <c r="Z141" s="60">
        <v>5552.0955882352937</v>
      </c>
      <c r="AA141" s="60">
        <v>17581.636029411766</v>
      </c>
      <c r="AB141" s="60">
        <v>5552.0955882352937</v>
      </c>
      <c r="AC141" s="60">
        <v>0</v>
      </c>
      <c r="AD141" s="60">
        <v>0</v>
      </c>
      <c r="AE141" s="60">
        <v>0</v>
      </c>
      <c r="AF141" s="60">
        <v>0</v>
      </c>
      <c r="AG141" s="60">
        <v>0</v>
      </c>
      <c r="AH141" s="60">
        <v>0</v>
      </c>
      <c r="AI141" s="60">
        <v>0</v>
      </c>
      <c r="AJ141" s="60">
        <v>0</v>
      </c>
      <c r="AK141" s="60">
        <v>251695.00000000003</v>
      </c>
      <c r="AL141" s="78"/>
      <c r="AM141" s="27">
        <v>0</v>
      </c>
    </row>
    <row r="142" spans="1:39" s="5" customFormat="1" x14ac:dyDescent="0.25">
      <c r="A142" s="50" t="s">
        <v>45</v>
      </c>
      <c r="B142" s="50" t="s">
        <v>10</v>
      </c>
      <c r="C142" s="51" t="s">
        <v>49</v>
      </c>
      <c r="D142" s="52">
        <v>36</v>
      </c>
      <c r="E142" s="53">
        <v>12765</v>
      </c>
      <c r="F142" s="68">
        <v>2</v>
      </c>
      <c r="G142" s="61">
        <v>2136</v>
      </c>
      <c r="H142" s="52">
        <v>38</v>
      </c>
      <c r="I142" s="53">
        <v>14901</v>
      </c>
      <c r="J142" s="54">
        <v>36</v>
      </c>
      <c r="K142" s="55">
        <v>28413</v>
      </c>
      <c r="L142" s="55">
        <v>10229</v>
      </c>
      <c r="M142" s="56">
        <v>38642</v>
      </c>
      <c r="N142" s="56">
        <v>53543</v>
      </c>
      <c r="O142" s="60">
        <v>0</v>
      </c>
      <c r="P142" s="60">
        <v>0</v>
      </c>
      <c r="Q142" s="60">
        <v>0</v>
      </c>
      <c r="R142" s="60">
        <v>0</v>
      </c>
      <c r="S142" s="60">
        <v>0</v>
      </c>
      <c r="T142" s="60">
        <v>0</v>
      </c>
      <c r="U142" s="60">
        <v>3744.2657342657344</v>
      </c>
      <c r="V142" s="60">
        <v>0</v>
      </c>
      <c r="W142" s="60">
        <v>3369.8391608391612</v>
      </c>
      <c r="X142" s="60">
        <v>0</v>
      </c>
      <c r="Y142" s="60">
        <v>44182.335664335667</v>
      </c>
      <c r="Z142" s="60">
        <v>0</v>
      </c>
      <c r="AA142" s="60">
        <v>0</v>
      </c>
      <c r="AB142" s="60">
        <v>2246.5594405594406</v>
      </c>
      <c r="AC142" s="60">
        <v>0</v>
      </c>
      <c r="AD142" s="60">
        <v>0</v>
      </c>
      <c r="AE142" s="60">
        <v>0</v>
      </c>
      <c r="AF142" s="60">
        <v>0</v>
      </c>
      <c r="AG142" s="60">
        <v>0</v>
      </c>
      <c r="AH142" s="60">
        <v>0</v>
      </c>
      <c r="AI142" s="60">
        <v>0</v>
      </c>
      <c r="AJ142" s="60">
        <v>0</v>
      </c>
      <c r="AK142" s="60">
        <v>53543</v>
      </c>
      <c r="AL142" s="78"/>
      <c r="AM142" s="27">
        <v>0</v>
      </c>
    </row>
    <row r="143" spans="1:39" s="5" customFormat="1" x14ac:dyDescent="0.25">
      <c r="A143" s="50" t="s">
        <v>45</v>
      </c>
      <c r="B143" s="50" t="s">
        <v>10</v>
      </c>
      <c r="C143" s="51" t="s">
        <v>50</v>
      </c>
      <c r="D143" s="52">
        <v>409</v>
      </c>
      <c r="E143" s="53">
        <v>156120</v>
      </c>
      <c r="F143" s="68">
        <v>34</v>
      </c>
      <c r="G143" s="61">
        <v>41864</v>
      </c>
      <c r="H143" s="52">
        <v>443</v>
      </c>
      <c r="I143" s="53">
        <v>197984</v>
      </c>
      <c r="J143" s="54">
        <v>293</v>
      </c>
      <c r="K143" s="55">
        <v>236486</v>
      </c>
      <c r="L143" s="55">
        <v>85135</v>
      </c>
      <c r="M143" s="56">
        <v>321621</v>
      </c>
      <c r="N143" s="56">
        <v>519605</v>
      </c>
      <c r="O143" s="60">
        <v>0</v>
      </c>
      <c r="P143" s="60">
        <v>0</v>
      </c>
      <c r="Q143" s="60">
        <v>0</v>
      </c>
      <c r="R143" s="60">
        <v>4266.9267090946414</v>
      </c>
      <c r="S143" s="60">
        <v>0</v>
      </c>
      <c r="T143" s="60">
        <v>0</v>
      </c>
      <c r="U143" s="60">
        <v>0</v>
      </c>
      <c r="V143" s="60">
        <v>0</v>
      </c>
      <c r="W143" s="60">
        <v>0</v>
      </c>
      <c r="X143" s="60">
        <v>0</v>
      </c>
      <c r="Y143" s="60">
        <v>497914.7892287689</v>
      </c>
      <c r="Z143" s="60">
        <v>11734.048450010265</v>
      </c>
      <c r="AA143" s="60">
        <v>0</v>
      </c>
      <c r="AB143" s="60">
        <v>5689.2356121261892</v>
      </c>
      <c r="AC143" s="60">
        <v>0</v>
      </c>
      <c r="AD143" s="60">
        <v>0</v>
      </c>
      <c r="AE143" s="60">
        <v>0</v>
      </c>
      <c r="AF143" s="60">
        <v>0</v>
      </c>
      <c r="AG143" s="60">
        <v>0</v>
      </c>
      <c r="AH143" s="60">
        <v>0</v>
      </c>
      <c r="AI143" s="60">
        <v>0</v>
      </c>
      <c r="AJ143" s="60">
        <v>0</v>
      </c>
      <c r="AK143" s="60">
        <v>519605</v>
      </c>
      <c r="AL143" s="78"/>
      <c r="AM143" s="27">
        <v>0</v>
      </c>
    </row>
    <row r="144" spans="1:39" s="5" customFormat="1" x14ac:dyDescent="0.25">
      <c r="A144" s="50" t="s">
        <v>45</v>
      </c>
      <c r="B144" s="50" t="s">
        <v>10</v>
      </c>
      <c r="C144" s="51" t="s">
        <v>51</v>
      </c>
      <c r="D144" s="52">
        <v>118</v>
      </c>
      <c r="E144" s="53">
        <v>43215</v>
      </c>
      <c r="F144" s="68">
        <v>0</v>
      </c>
      <c r="G144" s="61">
        <v>0</v>
      </c>
      <c r="H144" s="52">
        <v>118</v>
      </c>
      <c r="I144" s="53">
        <v>43215</v>
      </c>
      <c r="J144" s="54">
        <v>115</v>
      </c>
      <c r="K144" s="55">
        <v>90194</v>
      </c>
      <c r="L144" s="55">
        <v>32470</v>
      </c>
      <c r="M144" s="56">
        <v>122664</v>
      </c>
      <c r="N144" s="56">
        <v>165879</v>
      </c>
      <c r="O144" s="60">
        <v>0</v>
      </c>
      <c r="P144" s="60">
        <v>1557.5492957746478</v>
      </c>
      <c r="Q144" s="60">
        <v>0</v>
      </c>
      <c r="R144" s="60">
        <v>0</v>
      </c>
      <c r="S144" s="60">
        <v>0</v>
      </c>
      <c r="T144" s="60">
        <v>0</v>
      </c>
      <c r="U144" s="60">
        <v>0</v>
      </c>
      <c r="V144" s="60">
        <v>0</v>
      </c>
      <c r="W144" s="60">
        <v>0</v>
      </c>
      <c r="X144" s="60">
        <v>0</v>
      </c>
      <c r="Y144" s="60">
        <v>162763.90140845071</v>
      </c>
      <c r="Z144" s="60">
        <v>0</v>
      </c>
      <c r="AA144" s="60">
        <v>1557.5492957746478</v>
      </c>
      <c r="AB144" s="60">
        <v>0</v>
      </c>
      <c r="AC144" s="60">
        <v>0</v>
      </c>
      <c r="AD144" s="60">
        <v>0</v>
      </c>
      <c r="AE144" s="60">
        <v>0</v>
      </c>
      <c r="AF144" s="60">
        <v>0</v>
      </c>
      <c r="AG144" s="60">
        <v>0</v>
      </c>
      <c r="AH144" s="60">
        <v>0</v>
      </c>
      <c r="AI144" s="60">
        <v>0</v>
      </c>
      <c r="AJ144" s="60">
        <v>0</v>
      </c>
      <c r="AK144" s="60">
        <v>165879.00000000003</v>
      </c>
      <c r="AL144" s="78"/>
      <c r="AM144" s="27">
        <v>0</v>
      </c>
    </row>
    <row r="145" spans="1:39" s="5" customFormat="1" x14ac:dyDescent="0.25">
      <c r="A145" s="50" t="s">
        <v>45</v>
      </c>
      <c r="B145" s="50" t="s">
        <v>10</v>
      </c>
      <c r="C145" s="51" t="s">
        <v>52</v>
      </c>
      <c r="D145" s="52">
        <v>242</v>
      </c>
      <c r="E145" s="53">
        <v>88275</v>
      </c>
      <c r="F145" s="68">
        <v>4</v>
      </c>
      <c r="G145" s="61">
        <v>5035</v>
      </c>
      <c r="H145" s="52">
        <v>246</v>
      </c>
      <c r="I145" s="53">
        <v>93310</v>
      </c>
      <c r="J145" s="54">
        <v>186.67</v>
      </c>
      <c r="K145" s="55">
        <v>150797</v>
      </c>
      <c r="L145" s="55">
        <v>54287</v>
      </c>
      <c r="M145" s="56">
        <v>205084</v>
      </c>
      <c r="N145" s="56">
        <v>298394</v>
      </c>
      <c r="O145" s="60">
        <v>2835.8458289334744</v>
      </c>
      <c r="P145" s="60">
        <v>0</v>
      </c>
      <c r="Q145" s="60">
        <v>0</v>
      </c>
      <c r="R145" s="60">
        <v>0</v>
      </c>
      <c r="S145" s="60">
        <v>2835.8458289334744</v>
      </c>
      <c r="T145" s="60">
        <v>0</v>
      </c>
      <c r="U145" s="60">
        <v>0</v>
      </c>
      <c r="V145" s="60">
        <v>0</v>
      </c>
      <c r="W145" s="60">
        <v>0</v>
      </c>
      <c r="X145" s="60">
        <v>0</v>
      </c>
      <c r="Y145" s="60">
        <v>240101.61351636748</v>
      </c>
      <c r="Z145" s="60">
        <v>0</v>
      </c>
      <c r="AA145" s="60">
        <v>0</v>
      </c>
      <c r="AB145" s="60">
        <v>47264.09714889124</v>
      </c>
      <c r="AC145" s="60">
        <v>0</v>
      </c>
      <c r="AD145" s="60">
        <v>0</v>
      </c>
      <c r="AE145" s="60">
        <v>0</v>
      </c>
      <c r="AF145" s="60">
        <v>5356.5976768743403</v>
      </c>
      <c r="AG145" s="60">
        <v>0</v>
      </c>
      <c r="AH145" s="60">
        <v>0</v>
      </c>
      <c r="AI145" s="60">
        <v>0</v>
      </c>
      <c r="AJ145" s="60">
        <v>0</v>
      </c>
      <c r="AK145" s="60">
        <v>298394</v>
      </c>
      <c r="AL145" s="78"/>
      <c r="AM145" s="27">
        <v>0</v>
      </c>
    </row>
    <row r="146" spans="1:39" s="5" customFormat="1" x14ac:dyDescent="0.25">
      <c r="A146" s="50" t="s">
        <v>45</v>
      </c>
      <c r="B146" s="50" t="s">
        <v>10</v>
      </c>
      <c r="C146" s="51" t="s">
        <v>53</v>
      </c>
      <c r="D146" s="52">
        <v>196</v>
      </c>
      <c r="E146" s="53">
        <v>67270</v>
      </c>
      <c r="F146" s="68">
        <v>8</v>
      </c>
      <c r="G146" s="61">
        <v>8834</v>
      </c>
      <c r="H146" s="52">
        <v>204</v>
      </c>
      <c r="I146" s="53">
        <v>76104</v>
      </c>
      <c r="J146" s="54">
        <v>136.66999999999999</v>
      </c>
      <c r="K146" s="55">
        <v>109933</v>
      </c>
      <c r="L146" s="55">
        <v>39576</v>
      </c>
      <c r="M146" s="56">
        <v>149509</v>
      </c>
      <c r="N146" s="56">
        <v>225613</v>
      </c>
      <c r="O146" s="60">
        <v>1372.7593550349861</v>
      </c>
      <c r="P146" s="60">
        <v>0</v>
      </c>
      <c r="Q146" s="60">
        <v>0</v>
      </c>
      <c r="R146" s="60">
        <v>0</v>
      </c>
      <c r="S146" s="60">
        <v>0</v>
      </c>
      <c r="T146" s="60">
        <v>0</v>
      </c>
      <c r="U146" s="60">
        <v>0</v>
      </c>
      <c r="V146" s="60">
        <v>0</v>
      </c>
      <c r="W146" s="60">
        <v>0</v>
      </c>
      <c r="X146" s="60">
        <v>0</v>
      </c>
      <c r="Y146" s="60">
        <v>220922.73887029712</v>
      </c>
      <c r="Z146" s="60">
        <v>0</v>
      </c>
      <c r="AA146" s="60">
        <v>0</v>
      </c>
      <c r="AB146" s="60">
        <v>3317.5017746678832</v>
      </c>
      <c r="AC146" s="60">
        <v>0</v>
      </c>
      <c r="AD146" s="60">
        <v>0</v>
      </c>
      <c r="AE146" s="60">
        <v>0</v>
      </c>
      <c r="AF146" s="60">
        <v>0</v>
      </c>
      <c r="AG146" s="60">
        <v>0</v>
      </c>
      <c r="AH146" s="60">
        <v>0</v>
      </c>
      <c r="AI146" s="60">
        <v>0</v>
      </c>
      <c r="AJ146" s="60">
        <v>0</v>
      </c>
      <c r="AK146" s="60">
        <v>225613</v>
      </c>
      <c r="AL146" s="78"/>
      <c r="AM146" s="27">
        <v>0</v>
      </c>
    </row>
    <row r="147" spans="1:39" s="5" customFormat="1" x14ac:dyDescent="0.25">
      <c r="A147" s="50" t="s">
        <v>45</v>
      </c>
      <c r="B147" s="50" t="s">
        <v>11</v>
      </c>
      <c r="C147" s="51" t="s">
        <v>54</v>
      </c>
      <c r="D147" s="52">
        <v>154</v>
      </c>
      <c r="E147" s="53">
        <v>46690</v>
      </c>
      <c r="F147" s="68">
        <v>3</v>
      </c>
      <c r="G147" s="61">
        <v>3915</v>
      </c>
      <c r="H147" s="52">
        <v>157</v>
      </c>
      <c r="I147" s="53">
        <v>50605</v>
      </c>
      <c r="J147" s="54">
        <v>110.33</v>
      </c>
      <c r="K147" s="55">
        <v>90078</v>
      </c>
      <c r="L147" s="55">
        <v>32429</v>
      </c>
      <c r="M147" s="56">
        <v>122507</v>
      </c>
      <c r="N147" s="56">
        <v>173112</v>
      </c>
      <c r="O147" s="60">
        <v>0</v>
      </c>
      <c r="P147" s="60">
        <v>0</v>
      </c>
      <c r="Q147" s="60">
        <v>0</v>
      </c>
      <c r="R147" s="60">
        <v>0</v>
      </c>
      <c r="S147" s="60">
        <v>0</v>
      </c>
      <c r="T147" s="60">
        <v>0</v>
      </c>
      <c r="U147" s="60">
        <v>0</v>
      </c>
      <c r="V147" s="60">
        <v>0</v>
      </c>
      <c r="W147" s="60">
        <v>0</v>
      </c>
      <c r="X147" s="60">
        <v>0</v>
      </c>
      <c r="Y147" s="60">
        <v>0</v>
      </c>
      <c r="Z147" s="60">
        <v>161812.26109660574</v>
      </c>
      <c r="AA147" s="60">
        <v>0</v>
      </c>
      <c r="AB147" s="60">
        <v>11299.738903394255</v>
      </c>
      <c r="AC147" s="60">
        <v>0</v>
      </c>
      <c r="AD147" s="60">
        <v>0</v>
      </c>
      <c r="AE147" s="60">
        <v>0</v>
      </c>
      <c r="AF147" s="60">
        <v>0</v>
      </c>
      <c r="AG147" s="60">
        <v>0</v>
      </c>
      <c r="AH147" s="60">
        <v>0</v>
      </c>
      <c r="AI147" s="60">
        <v>0</v>
      </c>
      <c r="AJ147" s="60">
        <v>0</v>
      </c>
      <c r="AK147" s="60">
        <v>173112</v>
      </c>
      <c r="AL147" s="78"/>
      <c r="AM147" s="27">
        <v>0</v>
      </c>
    </row>
    <row r="148" spans="1:39" s="5" customFormat="1" x14ac:dyDescent="0.25">
      <c r="A148" s="50" t="s">
        <v>45</v>
      </c>
      <c r="B148" s="50" t="s">
        <v>11</v>
      </c>
      <c r="C148" s="51" t="s">
        <v>45</v>
      </c>
      <c r="D148" s="52">
        <v>299</v>
      </c>
      <c r="E148" s="53">
        <v>96650</v>
      </c>
      <c r="F148" s="68">
        <v>16</v>
      </c>
      <c r="G148" s="61">
        <v>20643</v>
      </c>
      <c r="H148" s="52">
        <v>315</v>
      </c>
      <c r="I148" s="53">
        <v>117293</v>
      </c>
      <c r="J148" s="54">
        <v>200.67</v>
      </c>
      <c r="K148" s="55">
        <v>163479</v>
      </c>
      <c r="L148" s="55">
        <v>58852</v>
      </c>
      <c r="M148" s="56">
        <v>222331</v>
      </c>
      <c r="N148" s="56">
        <v>339624</v>
      </c>
      <c r="O148" s="60">
        <v>0</v>
      </c>
      <c r="P148" s="60">
        <v>0</v>
      </c>
      <c r="Q148" s="60">
        <v>0</v>
      </c>
      <c r="R148" s="60">
        <v>0</v>
      </c>
      <c r="S148" s="60">
        <v>2547.6046007667946</v>
      </c>
      <c r="T148" s="60">
        <v>0</v>
      </c>
      <c r="U148" s="60">
        <v>0</v>
      </c>
      <c r="V148" s="60">
        <v>0</v>
      </c>
      <c r="W148" s="60">
        <v>0</v>
      </c>
      <c r="X148" s="60">
        <v>0</v>
      </c>
      <c r="Y148" s="60">
        <v>26268.634105684283</v>
      </c>
      <c r="Z148" s="60">
        <v>276386.79246541089</v>
      </c>
      <c r="AA148" s="60">
        <v>0</v>
      </c>
      <c r="AB148" s="60">
        <v>34420.968828138022</v>
      </c>
      <c r="AC148" s="60">
        <v>0</v>
      </c>
      <c r="AD148" s="60">
        <v>0</v>
      </c>
      <c r="AE148" s="60">
        <v>0</v>
      </c>
      <c r="AF148" s="60">
        <v>0</v>
      </c>
      <c r="AG148" s="60">
        <v>0</v>
      </c>
      <c r="AH148" s="60">
        <v>0</v>
      </c>
      <c r="AI148" s="60">
        <v>0</v>
      </c>
      <c r="AJ148" s="60">
        <v>0</v>
      </c>
      <c r="AK148" s="60">
        <v>339624</v>
      </c>
      <c r="AL148" s="78"/>
      <c r="AM148" s="27">
        <v>0</v>
      </c>
    </row>
    <row r="149" spans="1:39" s="5" customFormat="1" x14ac:dyDescent="0.25">
      <c r="A149" s="50" t="s">
        <v>55</v>
      </c>
      <c r="B149" s="50" t="s">
        <v>1</v>
      </c>
      <c r="C149" s="51" t="s">
        <v>56</v>
      </c>
      <c r="D149" s="52">
        <v>71</v>
      </c>
      <c r="E149" s="53">
        <v>24120</v>
      </c>
      <c r="F149" s="68">
        <v>0</v>
      </c>
      <c r="G149" s="61">
        <v>0</v>
      </c>
      <c r="H149" s="52">
        <v>71</v>
      </c>
      <c r="I149" s="53">
        <v>24120</v>
      </c>
      <c r="J149" s="54">
        <v>71</v>
      </c>
      <c r="K149" s="55">
        <v>58732</v>
      </c>
      <c r="L149" s="55">
        <v>19381</v>
      </c>
      <c r="M149" s="56">
        <v>78113</v>
      </c>
      <c r="N149" s="56">
        <v>102233</v>
      </c>
      <c r="O149" s="60">
        <v>0</v>
      </c>
      <c r="P149" s="60">
        <v>87459.445086705207</v>
      </c>
      <c r="Q149" s="60">
        <v>0</v>
      </c>
      <c r="R149" s="60">
        <v>0</v>
      </c>
      <c r="S149" s="60">
        <v>0</v>
      </c>
      <c r="T149" s="60">
        <v>0</v>
      </c>
      <c r="U149" s="60">
        <v>0</v>
      </c>
      <c r="V149" s="60">
        <v>0</v>
      </c>
      <c r="W149" s="60">
        <v>7597.8282411230393</v>
      </c>
      <c r="X149" s="60">
        <v>0</v>
      </c>
      <c r="Y149" s="60">
        <v>0</v>
      </c>
      <c r="Z149" s="60">
        <v>2110.5078447563997</v>
      </c>
      <c r="AA149" s="60">
        <v>0</v>
      </c>
      <c r="AB149" s="60">
        <v>2110.5078447563997</v>
      </c>
      <c r="AC149" s="60">
        <v>2954.7109826589594</v>
      </c>
      <c r="AD149" s="60">
        <v>0</v>
      </c>
      <c r="AE149" s="60">
        <v>0</v>
      </c>
      <c r="AF149" s="60">
        <v>0</v>
      </c>
      <c r="AG149" s="60">
        <v>0</v>
      </c>
      <c r="AH149" s="60">
        <v>0</v>
      </c>
      <c r="AI149" s="60">
        <v>0</v>
      </c>
      <c r="AJ149" s="60">
        <v>0</v>
      </c>
      <c r="AK149" s="60">
        <v>102233</v>
      </c>
      <c r="AL149" s="78">
        <v>1224498</v>
      </c>
      <c r="AM149" s="27">
        <v>0</v>
      </c>
    </row>
    <row r="150" spans="1:39" s="5" customFormat="1" x14ac:dyDescent="0.25">
      <c r="A150" s="50" t="s">
        <v>55</v>
      </c>
      <c r="B150" s="50" t="s">
        <v>57</v>
      </c>
      <c r="C150" s="51" t="s">
        <v>58</v>
      </c>
      <c r="D150" s="52">
        <v>48</v>
      </c>
      <c r="E150" s="53">
        <v>14060</v>
      </c>
      <c r="F150" s="68">
        <v>0</v>
      </c>
      <c r="G150" s="61">
        <v>0</v>
      </c>
      <c r="H150" s="52">
        <v>48</v>
      </c>
      <c r="I150" s="53">
        <v>14060</v>
      </c>
      <c r="J150" s="54">
        <v>48</v>
      </c>
      <c r="K150" s="55">
        <v>38392</v>
      </c>
      <c r="L150" s="55">
        <v>12670</v>
      </c>
      <c r="M150" s="56">
        <v>51062</v>
      </c>
      <c r="N150" s="56">
        <v>65122</v>
      </c>
      <c r="O150" s="60">
        <v>0</v>
      </c>
      <c r="P150" s="60">
        <v>35368.396462785553</v>
      </c>
      <c r="Q150" s="60">
        <v>0</v>
      </c>
      <c r="R150" s="60">
        <v>0</v>
      </c>
      <c r="S150" s="60">
        <v>0</v>
      </c>
      <c r="T150" s="60">
        <v>0</v>
      </c>
      <c r="U150" s="60">
        <v>0</v>
      </c>
      <c r="V150" s="60">
        <v>0</v>
      </c>
      <c r="W150" s="60">
        <v>0</v>
      </c>
      <c r="X150" s="60">
        <v>0</v>
      </c>
      <c r="Y150" s="60">
        <v>0</v>
      </c>
      <c r="Z150" s="60">
        <v>1199.7420781134856</v>
      </c>
      <c r="AA150" s="60">
        <v>0</v>
      </c>
      <c r="AB150" s="60">
        <v>0</v>
      </c>
      <c r="AC150" s="60">
        <v>28553.861459100957</v>
      </c>
      <c r="AD150" s="60">
        <v>0</v>
      </c>
      <c r="AE150" s="60">
        <v>0</v>
      </c>
      <c r="AF150" s="60">
        <v>0</v>
      </c>
      <c r="AG150" s="60">
        <v>0</v>
      </c>
      <c r="AH150" s="60">
        <v>0</v>
      </c>
      <c r="AI150" s="60">
        <v>0</v>
      </c>
      <c r="AJ150" s="60">
        <v>0</v>
      </c>
      <c r="AK150" s="60">
        <v>65122</v>
      </c>
      <c r="AL150" s="78"/>
      <c r="AM150" s="27">
        <v>0</v>
      </c>
    </row>
    <row r="151" spans="1:39" s="5" customFormat="1" x14ac:dyDescent="0.25">
      <c r="A151" s="50" t="s">
        <v>55</v>
      </c>
      <c r="B151" s="50" t="s">
        <v>59</v>
      </c>
      <c r="C151" s="51" t="s">
        <v>60</v>
      </c>
      <c r="D151" s="52">
        <v>45</v>
      </c>
      <c r="E151" s="53">
        <v>11300</v>
      </c>
      <c r="F151" s="68">
        <v>0</v>
      </c>
      <c r="G151" s="61">
        <v>0</v>
      </c>
      <c r="H151" s="52">
        <v>45</v>
      </c>
      <c r="I151" s="53">
        <v>11300</v>
      </c>
      <c r="J151" s="54">
        <v>45</v>
      </c>
      <c r="K151" s="55">
        <v>34546</v>
      </c>
      <c r="L151" s="55">
        <v>11400</v>
      </c>
      <c r="M151" s="56">
        <v>45946</v>
      </c>
      <c r="N151" s="56">
        <v>57246</v>
      </c>
      <c r="O151" s="60">
        <v>0</v>
      </c>
      <c r="P151" s="60">
        <v>35468.025841982628</v>
      </c>
      <c r="Q151" s="60">
        <v>18685.889853844525</v>
      </c>
      <c r="R151" s="60">
        <v>0</v>
      </c>
      <c r="S151" s="60">
        <v>0</v>
      </c>
      <c r="T151" s="60">
        <v>0</v>
      </c>
      <c r="U151" s="60">
        <v>0</v>
      </c>
      <c r="V151" s="60">
        <v>0</v>
      </c>
      <c r="W151" s="60">
        <v>0</v>
      </c>
      <c r="X151" s="60">
        <v>0</v>
      </c>
      <c r="Y151" s="60">
        <v>0</v>
      </c>
      <c r="Z151" s="60">
        <v>909.43656005083665</v>
      </c>
      <c r="AA151" s="60">
        <v>0</v>
      </c>
      <c r="AB151" s="60">
        <v>909.43656005083665</v>
      </c>
      <c r="AC151" s="60">
        <v>1273.2111840711714</v>
      </c>
      <c r="AD151" s="60">
        <v>0</v>
      </c>
      <c r="AE151" s="60">
        <v>0</v>
      </c>
      <c r="AF151" s="60">
        <v>0</v>
      </c>
      <c r="AG151" s="60">
        <v>0</v>
      </c>
      <c r="AH151" s="60">
        <v>0</v>
      </c>
      <c r="AI151" s="60">
        <v>0</v>
      </c>
      <c r="AJ151" s="60">
        <v>0</v>
      </c>
      <c r="AK151" s="60">
        <v>57246</v>
      </c>
      <c r="AL151" s="78"/>
      <c r="AM151" s="27">
        <v>0</v>
      </c>
    </row>
    <row r="152" spans="1:39" s="5" customFormat="1" x14ac:dyDescent="0.25">
      <c r="A152" s="50" t="s">
        <v>55</v>
      </c>
      <c r="B152" s="50" t="s">
        <v>61</v>
      </c>
      <c r="C152" s="51" t="s">
        <v>62</v>
      </c>
      <c r="D152" s="52">
        <v>80</v>
      </c>
      <c r="E152" s="53">
        <v>23360</v>
      </c>
      <c r="F152" s="68">
        <v>1</v>
      </c>
      <c r="G152" s="61">
        <v>1266</v>
      </c>
      <c r="H152" s="52">
        <v>81</v>
      </c>
      <c r="I152" s="53">
        <v>24626</v>
      </c>
      <c r="J152" s="54">
        <v>80</v>
      </c>
      <c r="K152" s="55">
        <v>62786</v>
      </c>
      <c r="L152" s="55">
        <v>20719</v>
      </c>
      <c r="M152" s="56">
        <v>83505</v>
      </c>
      <c r="N152" s="56">
        <v>108131</v>
      </c>
      <c r="O152" s="60">
        <v>0</v>
      </c>
      <c r="P152" s="60">
        <v>0</v>
      </c>
      <c r="Q152" s="60">
        <v>53101.057712486887</v>
      </c>
      <c r="R152" s="60">
        <v>50491.390346274929</v>
      </c>
      <c r="S152" s="60">
        <v>0</v>
      </c>
      <c r="T152" s="60">
        <v>0</v>
      </c>
      <c r="U152" s="60">
        <v>0</v>
      </c>
      <c r="V152" s="60">
        <v>0</v>
      </c>
      <c r="W152" s="60">
        <v>0</v>
      </c>
      <c r="X152" s="60">
        <v>0</v>
      </c>
      <c r="Y152" s="60">
        <v>0</v>
      </c>
      <c r="Z152" s="60">
        <v>0</v>
      </c>
      <c r="AA152" s="60">
        <v>1701.9569779643234</v>
      </c>
      <c r="AB152" s="60">
        <v>1701.9569779643234</v>
      </c>
      <c r="AC152" s="60">
        <v>0</v>
      </c>
      <c r="AD152" s="60">
        <v>0</v>
      </c>
      <c r="AE152" s="60">
        <v>0</v>
      </c>
      <c r="AF152" s="60">
        <v>0</v>
      </c>
      <c r="AG152" s="60">
        <v>0</v>
      </c>
      <c r="AH152" s="60">
        <v>0</v>
      </c>
      <c r="AI152" s="60">
        <v>1134.6379853095489</v>
      </c>
      <c r="AJ152" s="60">
        <v>0</v>
      </c>
      <c r="AK152" s="60">
        <v>108131</v>
      </c>
      <c r="AL152" s="78"/>
      <c r="AM152" s="27">
        <v>0</v>
      </c>
    </row>
    <row r="153" spans="1:39" s="5" customFormat="1" x14ac:dyDescent="0.25">
      <c r="A153" s="50" t="s">
        <v>55</v>
      </c>
      <c r="B153" s="50" t="s">
        <v>63</v>
      </c>
      <c r="C153" s="51" t="s">
        <v>64</v>
      </c>
      <c r="D153" s="52">
        <v>80</v>
      </c>
      <c r="E153" s="53">
        <v>24420</v>
      </c>
      <c r="F153" s="68">
        <v>0</v>
      </c>
      <c r="G153" s="61">
        <v>0</v>
      </c>
      <c r="H153" s="52">
        <v>80</v>
      </c>
      <c r="I153" s="53">
        <v>24420</v>
      </c>
      <c r="J153" s="54">
        <v>80</v>
      </c>
      <c r="K153" s="55">
        <v>64310</v>
      </c>
      <c r="L153" s="55">
        <v>21223</v>
      </c>
      <c r="M153" s="56">
        <v>85533</v>
      </c>
      <c r="N153" s="56">
        <v>109953</v>
      </c>
      <c r="O153" s="60">
        <v>0</v>
      </c>
      <c r="P153" s="60">
        <v>0</v>
      </c>
      <c r="Q153" s="60">
        <v>0</v>
      </c>
      <c r="R153" s="60">
        <v>62808.131170662906</v>
      </c>
      <c r="S153" s="60">
        <v>0</v>
      </c>
      <c r="T153" s="60">
        <v>0</v>
      </c>
      <c r="U153" s="60">
        <v>0</v>
      </c>
      <c r="V153" s="60">
        <v>0</v>
      </c>
      <c r="W153" s="60">
        <v>0</v>
      </c>
      <c r="X153" s="60">
        <v>0</v>
      </c>
      <c r="Y153" s="60">
        <v>0</v>
      </c>
      <c r="Z153" s="60">
        <v>0</v>
      </c>
      <c r="AA153" s="60">
        <v>2946.5543018335684</v>
      </c>
      <c r="AB153" s="60">
        <v>42647.496473906911</v>
      </c>
      <c r="AC153" s="60">
        <v>0</v>
      </c>
      <c r="AD153" s="60">
        <v>0</v>
      </c>
      <c r="AE153" s="60">
        <v>0</v>
      </c>
      <c r="AF153" s="60">
        <v>0</v>
      </c>
      <c r="AG153" s="60">
        <v>0</v>
      </c>
      <c r="AH153" s="60">
        <v>0</v>
      </c>
      <c r="AI153" s="60">
        <v>1550.8180535966148</v>
      </c>
      <c r="AJ153" s="60">
        <v>0</v>
      </c>
      <c r="AK153" s="60">
        <v>109953</v>
      </c>
      <c r="AL153" s="78"/>
      <c r="AM153" s="27">
        <v>0</v>
      </c>
    </row>
    <row r="154" spans="1:39" s="5" customFormat="1" x14ac:dyDescent="0.25">
      <c r="A154" s="50" t="s">
        <v>55</v>
      </c>
      <c r="B154" s="50" t="s">
        <v>65</v>
      </c>
      <c r="C154" s="51" t="s">
        <v>66</v>
      </c>
      <c r="D154" s="52">
        <v>7</v>
      </c>
      <c r="E154" s="53">
        <v>2280</v>
      </c>
      <c r="F154" s="68">
        <v>0</v>
      </c>
      <c r="G154" s="61">
        <v>0</v>
      </c>
      <c r="H154" s="52">
        <v>7</v>
      </c>
      <c r="I154" s="53">
        <v>2280</v>
      </c>
      <c r="J154" s="54">
        <v>6</v>
      </c>
      <c r="K154" s="55">
        <v>4920</v>
      </c>
      <c r="L154" s="55">
        <v>1624</v>
      </c>
      <c r="M154" s="56">
        <v>6544</v>
      </c>
      <c r="N154" s="56">
        <v>8824</v>
      </c>
      <c r="O154" s="60">
        <v>0</v>
      </c>
      <c r="P154" s="60">
        <v>0</v>
      </c>
      <c r="Q154" s="60">
        <v>0</v>
      </c>
      <c r="R154" s="60">
        <v>0</v>
      </c>
      <c r="S154" s="60">
        <v>0</v>
      </c>
      <c r="T154" s="60">
        <v>0</v>
      </c>
      <c r="U154" s="60">
        <v>0</v>
      </c>
      <c r="V154" s="60">
        <v>7173.9837398373984</v>
      </c>
      <c r="W154" s="60">
        <v>0</v>
      </c>
      <c r="X154" s="60">
        <v>1147.8373983739837</v>
      </c>
      <c r="Y154" s="60">
        <v>0</v>
      </c>
      <c r="Z154" s="60">
        <v>286.95934959349592</v>
      </c>
      <c r="AA154" s="60">
        <v>0</v>
      </c>
      <c r="AB154" s="60">
        <v>215.21951219512195</v>
      </c>
      <c r="AC154" s="60">
        <v>0</v>
      </c>
      <c r="AD154" s="60">
        <v>0</v>
      </c>
      <c r="AE154" s="60">
        <v>0</v>
      </c>
      <c r="AF154" s="60">
        <v>0</v>
      </c>
      <c r="AG154" s="60">
        <v>0</v>
      </c>
      <c r="AH154" s="60">
        <v>0</v>
      </c>
      <c r="AI154" s="60">
        <v>0</v>
      </c>
      <c r="AJ154" s="60">
        <v>0</v>
      </c>
      <c r="AK154" s="60">
        <v>8824</v>
      </c>
      <c r="AL154" s="78"/>
      <c r="AM154" s="27">
        <v>0</v>
      </c>
    </row>
    <row r="155" spans="1:39" s="5" customFormat="1" x14ac:dyDescent="0.25">
      <c r="A155" s="50" t="s">
        <v>55</v>
      </c>
      <c r="B155" s="50" t="s">
        <v>65</v>
      </c>
      <c r="C155" s="51" t="s">
        <v>67</v>
      </c>
      <c r="D155" s="52">
        <v>4</v>
      </c>
      <c r="E155" s="53">
        <v>1200</v>
      </c>
      <c r="F155" s="68">
        <v>0</v>
      </c>
      <c r="G155" s="61">
        <v>0</v>
      </c>
      <c r="H155" s="52">
        <v>4</v>
      </c>
      <c r="I155" s="53">
        <v>1200</v>
      </c>
      <c r="J155" s="54">
        <v>3.33</v>
      </c>
      <c r="K155" s="55">
        <v>2841</v>
      </c>
      <c r="L155" s="55">
        <v>938</v>
      </c>
      <c r="M155" s="56">
        <v>3779</v>
      </c>
      <c r="N155" s="56">
        <v>4979</v>
      </c>
      <c r="O155" s="60">
        <v>0</v>
      </c>
      <c r="P155" s="60">
        <v>0</v>
      </c>
      <c r="Q155" s="60">
        <v>0</v>
      </c>
      <c r="R155" s="60">
        <v>0</v>
      </c>
      <c r="S155" s="60">
        <v>0</v>
      </c>
      <c r="T155" s="60">
        <v>0</v>
      </c>
      <c r="U155" s="60">
        <v>0</v>
      </c>
      <c r="V155" s="60">
        <v>2425.6666666666665</v>
      </c>
      <c r="W155" s="60">
        <v>0</v>
      </c>
      <c r="X155" s="60">
        <v>2553.3333333333335</v>
      </c>
      <c r="Y155" s="60">
        <v>0</v>
      </c>
      <c r="Z155" s="60">
        <v>0</v>
      </c>
      <c r="AA155" s="60">
        <v>0</v>
      </c>
      <c r="AB155" s="60">
        <v>0</v>
      </c>
      <c r="AC155" s="60">
        <v>0</v>
      </c>
      <c r="AD155" s="60">
        <v>0</v>
      </c>
      <c r="AE155" s="60">
        <v>0</v>
      </c>
      <c r="AF155" s="60">
        <v>0</v>
      </c>
      <c r="AG155" s="60">
        <v>0</v>
      </c>
      <c r="AH155" s="60">
        <v>0</v>
      </c>
      <c r="AI155" s="60">
        <v>0</v>
      </c>
      <c r="AJ155" s="60">
        <v>0</v>
      </c>
      <c r="AK155" s="60">
        <v>4979</v>
      </c>
      <c r="AL155" s="78"/>
      <c r="AM155" s="27">
        <v>0</v>
      </c>
    </row>
    <row r="156" spans="1:39" s="5" customFormat="1" x14ac:dyDescent="0.25">
      <c r="A156" s="50" t="s">
        <v>55</v>
      </c>
      <c r="B156" s="50" t="s">
        <v>9</v>
      </c>
      <c r="C156" s="51" t="s">
        <v>68</v>
      </c>
      <c r="D156" s="52">
        <v>182</v>
      </c>
      <c r="E156" s="53">
        <v>33305</v>
      </c>
      <c r="F156" s="68">
        <v>1</v>
      </c>
      <c r="G156" s="61">
        <v>1166</v>
      </c>
      <c r="H156" s="52">
        <v>183</v>
      </c>
      <c r="I156" s="53">
        <v>34471</v>
      </c>
      <c r="J156" s="54">
        <v>158.66999999999999</v>
      </c>
      <c r="K156" s="55">
        <v>129175</v>
      </c>
      <c r="L156" s="55">
        <v>42628</v>
      </c>
      <c r="M156" s="56">
        <v>171803</v>
      </c>
      <c r="N156" s="56">
        <v>206274</v>
      </c>
      <c r="O156" s="60">
        <v>0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60">
        <v>198086.32636625119</v>
      </c>
      <c r="Y156" s="60">
        <v>0</v>
      </c>
      <c r="Z156" s="60">
        <v>4746.4774688398848</v>
      </c>
      <c r="AA156" s="60">
        <v>0</v>
      </c>
      <c r="AB156" s="60">
        <v>3441.1961649089167</v>
      </c>
      <c r="AC156" s="60">
        <v>0</v>
      </c>
      <c r="AD156" s="60">
        <v>0</v>
      </c>
      <c r="AE156" s="60">
        <v>0</v>
      </c>
      <c r="AF156" s="60">
        <v>0</v>
      </c>
      <c r="AG156" s="60">
        <v>0</v>
      </c>
      <c r="AH156" s="60">
        <v>0</v>
      </c>
      <c r="AI156" s="60">
        <v>0</v>
      </c>
      <c r="AJ156" s="60">
        <v>0</v>
      </c>
      <c r="AK156" s="60">
        <v>206273.99999999997</v>
      </c>
      <c r="AL156" s="78"/>
      <c r="AM156" s="27">
        <v>0</v>
      </c>
    </row>
    <row r="157" spans="1:39" s="5" customFormat="1" x14ac:dyDescent="0.25">
      <c r="A157" s="50" t="s">
        <v>55</v>
      </c>
      <c r="B157" s="50" t="s">
        <v>10</v>
      </c>
      <c r="C157" s="51" t="s">
        <v>69</v>
      </c>
      <c r="D157" s="52">
        <v>106</v>
      </c>
      <c r="E157" s="53">
        <v>36640</v>
      </c>
      <c r="F157" s="68">
        <v>3</v>
      </c>
      <c r="G157" s="61">
        <v>3349</v>
      </c>
      <c r="H157" s="52">
        <v>109</v>
      </c>
      <c r="I157" s="53">
        <v>39989</v>
      </c>
      <c r="J157" s="54">
        <v>106</v>
      </c>
      <c r="K157" s="55">
        <v>86279</v>
      </c>
      <c r="L157" s="55">
        <v>28471</v>
      </c>
      <c r="M157" s="56">
        <v>114750</v>
      </c>
      <c r="N157" s="56">
        <v>154739</v>
      </c>
      <c r="O157" s="60">
        <v>0</v>
      </c>
      <c r="P157" s="60">
        <v>0</v>
      </c>
      <c r="Q157" s="60">
        <v>0</v>
      </c>
      <c r="R157" s="60">
        <v>1573.6169491525425</v>
      </c>
      <c r="S157" s="60">
        <v>0</v>
      </c>
      <c r="T157" s="60">
        <v>0</v>
      </c>
      <c r="U157" s="60">
        <v>0</v>
      </c>
      <c r="V157" s="60">
        <v>0</v>
      </c>
      <c r="W157" s="60">
        <v>0</v>
      </c>
      <c r="X157" s="60">
        <v>0</v>
      </c>
      <c r="Y157" s="60">
        <v>149231.3406779661</v>
      </c>
      <c r="Z157" s="60">
        <v>0</v>
      </c>
      <c r="AA157" s="60">
        <v>0</v>
      </c>
      <c r="AB157" s="60">
        <v>3934.0423728813562</v>
      </c>
      <c r="AC157" s="60">
        <v>0</v>
      </c>
      <c r="AD157" s="60">
        <v>0</v>
      </c>
      <c r="AE157" s="60">
        <v>0</v>
      </c>
      <c r="AF157" s="60">
        <v>0</v>
      </c>
      <c r="AG157" s="60">
        <v>0</v>
      </c>
      <c r="AH157" s="60">
        <v>0</v>
      </c>
      <c r="AI157" s="60">
        <v>0</v>
      </c>
      <c r="AJ157" s="60">
        <v>0</v>
      </c>
      <c r="AK157" s="60">
        <v>154739</v>
      </c>
      <c r="AL157" s="78"/>
      <c r="AM157" s="27">
        <v>0</v>
      </c>
    </row>
    <row r="158" spans="1:39" s="5" customFormat="1" x14ac:dyDescent="0.25">
      <c r="A158" s="50" t="s">
        <v>55</v>
      </c>
      <c r="B158" s="50" t="s">
        <v>10</v>
      </c>
      <c r="C158" s="51" t="s">
        <v>70</v>
      </c>
      <c r="D158" s="52">
        <v>124</v>
      </c>
      <c r="E158" s="53">
        <v>44480</v>
      </c>
      <c r="F158" s="68">
        <v>0</v>
      </c>
      <c r="G158" s="61">
        <v>0</v>
      </c>
      <c r="H158" s="52">
        <v>124</v>
      </c>
      <c r="I158" s="53">
        <v>44480</v>
      </c>
      <c r="J158" s="54">
        <v>124</v>
      </c>
      <c r="K158" s="55">
        <v>97852</v>
      </c>
      <c r="L158" s="55">
        <v>32291</v>
      </c>
      <c r="M158" s="56">
        <v>130143</v>
      </c>
      <c r="N158" s="56">
        <v>174623</v>
      </c>
      <c r="O158" s="60">
        <v>0</v>
      </c>
      <c r="P158" s="60">
        <v>0</v>
      </c>
      <c r="Q158" s="60">
        <v>0</v>
      </c>
      <c r="R158" s="60">
        <v>0</v>
      </c>
      <c r="S158" s="60">
        <v>0</v>
      </c>
      <c r="T158" s="60">
        <v>0</v>
      </c>
      <c r="U158" s="60">
        <v>0</v>
      </c>
      <c r="V158" s="60">
        <v>0</v>
      </c>
      <c r="W158" s="60">
        <v>0</v>
      </c>
      <c r="X158" s="60">
        <v>0</v>
      </c>
      <c r="Y158" s="60">
        <v>170477.15479582147</v>
      </c>
      <c r="Z158" s="60">
        <v>1658.338081671415</v>
      </c>
      <c r="AA158" s="60">
        <v>0</v>
      </c>
      <c r="AB158" s="60">
        <v>2487.5071225071224</v>
      </c>
      <c r="AC158" s="60">
        <v>0</v>
      </c>
      <c r="AD158" s="60">
        <v>0</v>
      </c>
      <c r="AE158" s="60">
        <v>0</v>
      </c>
      <c r="AF158" s="60">
        <v>0</v>
      </c>
      <c r="AG158" s="60">
        <v>0</v>
      </c>
      <c r="AH158" s="60">
        <v>0</v>
      </c>
      <c r="AI158" s="60">
        <v>0</v>
      </c>
      <c r="AJ158" s="60">
        <v>0</v>
      </c>
      <c r="AK158" s="60">
        <v>174623</v>
      </c>
      <c r="AL158" s="78"/>
      <c r="AM158" s="27">
        <v>0</v>
      </c>
    </row>
    <row r="159" spans="1:39" s="5" customFormat="1" x14ac:dyDescent="0.25">
      <c r="A159" s="50" t="s">
        <v>55</v>
      </c>
      <c r="B159" s="50" t="s">
        <v>10</v>
      </c>
      <c r="C159" s="51" t="s">
        <v>71</v>
      </c>
      <c r="D159" s="52">
        <v>135</v>
      </c>
      <c r="E159" s="53">
        <v>53170</v>
      </c>
      <c r="F159" s="68">
        <v>1</v>
      </c>
      <c r="G159" s="61">
        <v>1396</v>
      </c>
      <c r="H159" s="52">
        <v>136</v>
      </c>
      <c r="I159" s="53">
        <v>54566</v>
      </c>
      <c r="J159" s="54">
        <v>135</v>
      </c>
      <c r="K159" s="55">
        <v>110152</v>
      </c>
      <c r="L159" s="55">
        <v>36351</v>
      </c>
      <c r="M159" s="56">
        <v>146503</v>
      </c>
      <c r="N159" s="56">
        <v>201069</v>
      </c>
      <c r="O159" s="60">
        <v>0</v>
      </c>
      <c r="P159" s="60">
        <v>7073.6675461741424</v>
      </c>
      <c r="Q159" s="60">
        <v>0</v>
      </c>
      <c r="R159" s="60">
        <v>0</v>
      </c>
      <c r="S159" s="60">
        <v>5305.2506596306066</v>
      </c>
      <c r="T159" s="60">
        <v>0</v>
      </c>
      <c r="U159" s="60">
        <v>0</v>
      </c>
      <c r="V159" s="60">
        <v>0</v>
      </c>
      <c r="W159" s="60">
        <v>0</v>
      </c>
      <c r="X159" s="60">
        <v>0</v>
      </c>
      <c r="Y159" s="60">
        <v>175426.95514511873</v>
      </c>
      <c r="Z159" s="60">
        <v>0</v>
      </c>
      <c r="AA159" s="60">
        <v>5305.2506596306066</v>
      </c>
      <c r="AB159" s="60">
        <v>7957.8759894459099</v>
      </c>
      <c r="AC159" s="60">
        <v>0</v>
      </c>
      <c r="AD159" s="60">
        <v>0</v>
      </c>
      <c r="AE159" s="60">
        <v>0</v>
      </c>
      <c r="AF159" s="60">
        <v>0</v>
      </c>
      <c r="AG159" s="60">
        <v>0</v>
      </c>
      <c r="AH159" s="60">
        <v>0</v>
      </c>
      <c r="AI159" s="60">
        <v>0</v>
      </c>
      <c r="AJ159" s="60">
        <v>0</v>
      </c>
      <c r="AK159" s="60">
        <v>201069</v>
      </c>
      <c r="AL159" s="78"/>
      <c r="AM159" s="27">
        <v>0</v>
      </c>
    </row>
    <row r="160" spans="1:39" s="5" customFormat="1" x14ac:dyDescent="0.25">
      <c r="A160" s="50" t="s">
        <v>55</v>
      </c>
      <c r="B160" s="50" t="s">
        <v>14</v>
      </c>
      <c r="C160" s="51" t="s">
        <v>72</v>
      </c>
      <c r="D160" s="52">
        <v>12</v>
      </c>
      <c r="E160" s="53">
        <v>4400</v>
      </c>
      <c r="F160" s="68">
        <v>0</v>
      </c>
      <c r="G160" s="61">
        <v>0</v>
      </c>
      <c r="H160" s="52">
        <v>12</v>
      </c>
      <c r="I160" s="53">
        <v>4400</v>
      </c>
      <c r="J160" s="54">
        <v>12</v>
      </c>
      <c r="K160" s="55">
        <v>10395</v>
      </c>
      <c r="L160" s="55">
        <v>3430</v>
      </c>
      <c r="M160" s="56">
        <v>13825</v>
      </c>
      <c r="N160" s="56">
        <v>18225</v>
      </c>
      <c r="O160" s="60">
        <v>0</v>
      </c>
      <c r="P160" s="60">
        <v>1458</v>
      </c>
      <c r="Q160" s="60">
        <v>0</v>
      </c>
      <c r="R160" s="60">
        <v>0</v>
      </c>
      <c r="S160" s="60">
        <v>0</v>
      </c>
      <c r="T160" s="60">
        <v>0</v>
      </c>
      <c r="U160" s="60">
        <v>0</v>
      </c>
      <c r="V160" s="60">
        <v>1458</v>
      </c>
      <c r="W160" s="60">
        <v>4860</v>
      </c>
      <c r="X160" s="60">
        <v>0</v>
      </c>
      <c r="Y160" s="60">
        <v>0</v>
      </c>
      <c r="Z160" s="60">
        <v>972</v>
      </c>
      <c r="AA160" s="60">
        <v>0</v>
      </c>
      <c r="AB160" s="60">
        <v>972</v>
      </c>
      <c r="AC160" s="60">
        <v>8505</v>
      </c>
      <c r="AD160" s="60">
        <v>0</v>
      </c>
      <c r="AE160" s="60">
        <v>0</v>
      </c>
      <c r="AF160" s="60">
        <v>0</v>
      </c>
      <c r="AG160" s="60">
        <v>0</v>
      </c>
      <c r="AH160" s="60">
        <v>0</v>
      </c>
      <c r="AI160" s="60">
        <v>0</v>
      </c>
      <c r="AJ160" s="60">
        <v>0</v>
      </c>
      <c r="AK160" s="60">
        <v>18225</v>
      </c>
      <c r="AL160" s="78"/>
      <c r="AM160" s="27">
        <v>0</v>
      </c>
    </row>
    <row r="161" spans="1:39" s="5" customFormat="1" x14ac:dyDescent="0.25">
      <c r="A161" s="50" t="s">
        <v>55</v>
      </c>
      <c r="B161" s="50" t="s">
        <v>73</v>
      </c>
      <c r="C161" s="51" t="s">
        <v>74</v>
      </c>
      <c r="D161" s="52">
        <v>9</v>
      </c>
      <c r="E161" s="53">
        <v>3080</v>
      </c>
      <c r="F161" s="68">
        <v>0</v>
      </c>
      <c r="G161" s="61">
        <v>0</v>
      </c>
      <c r="H161" s="52">
        <v>9</v>
      </c>
      <c r="I161" s="53">
        <v>3080</v>
      </c>
      <c r="J161" s="54">
        <v>9</v>
      </c>
      <c r="K161" s="55">
        <v>7519</v>
      </c>
      <c r="L161" s="55">
        <v>2481</v>
      </c>
      <c r="M161" s="56">
        <v>10000</v>
      </c>
      <c r="N161" s="56">
        <v>13080</v>
      </c>
      <c r="O161" s="60">
        <v>0</v>
      </c>
      <c r="P161" s="60">
        <v>0</v>
      </c>
      <c r="Q161" s="60">
        <v>0</v>
      </c>
      <c r="R161" s="60">
        <v>0</v>
      </c>
      <c r="S161" s="60">
        <v>0</v>
      </c>
      <c r="T161" s="60">
        <v>0</v>
      </c>
      <c r="U161" s="60">
        <v>0</v>
      </c>
      <c r="V161" s="60">
        <v>459.84375</v>
      </c>
      <c r="W161" s="60">
        <v>0</v>
      </c>
      <c r="X161" s="60">
        <v>3188.25</v>
      </c>
      <c r="Y161" s="60">
        <v>0</v>
      </c>
      <c r="Z161" s="60">
        <v>306.5625</v>
      </c>
      <c r="AA161" s="60">
        <v>0</v>
      </c>
      <c r="AB161" s="60">
        <v>306.5625</v>
      </c>
      <c r="AC161" s="60">
        <v>8818.78125</v>
      </c>
      <c r="AD161" s="60">
        <v>0</v>
      </c>
      <c r="AE161" s="60">
        <v>0</v>
      </c>
      <c r="AF161" s="60">
        <v>0</v>
      </c>
      <c r="AG161" s="60">
        <v>0</v>
      </c>
      <c r="AH161" s="60">
        <v>0</v>
      </c>
      <c r="AI161" s="60">
        <v>0</v>
      </c>
      <c r="AJ161" s="60">
        <v>0</v>
      </c>
      <c r="AK161" s="60">
        <v>13080</v>
      </c>
      <c r="AL161" s="78"/>
      <c r="AM161" s="27">
        <v>0</v>
      </c>
    </row>
    <row r="162" spans="1:39" s="5" customFormat="1" x14ac:dyDescent="0.25">
      <c r="A162" s="50" t="s">
        <v>55</v>
      </c>
      <c r="B162" s="50" t="s">
        <v>17</v>
      </c>
      <c r="C162" s="51" t="s">
        <v>75</v>
      </c>
      <c r="D162" s="52"/>
      <c r="E162" s="53"/>
      <c r="F162" s="68">
        <v>0</v>
      </c>
      <c r="G162" s="61">
        <v>0</v>
      </c>
      <c r="H162" s="52"/>
      <c r="I162" s="53"/>
      <c r="J162" s="54"/>
      <c r="K162" s="55"/>
      <c r="L162" s="55"/>
      <c r="M162" s="56"/>
      <c r="N162" s="56">
        <v>0</v>
      </c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>
        <v>0</v>
      </c>
      <c r="AL162" s="78"/>
      <c r="AM162" s="27">
        <v>0</v>
      </c>
    </row>
    <row r="163" spans="1:39" s="5" customFormat="1" x14ac:dyDescent="0.25">
      <c r="A163" s="50" t="s">
        <v>55</v>
      </c>
      <c r="B163" s="50" t="s">
        <v>76</v>
      </c>
      <c r="C163" s="51" t="s">
        <v>75</v>
      </c>
      <c r="D163" s="52"/>
      <c r="E163" s="53"/>
      <c r="F163" s="68">
        <v>0</v>
      </c>
      <c r="G163" s="61">
        <v>0</v>
      </c>
      <c r="H163" s="52"/>
      <c r="I163" s="53"/>
      <c r="J163" s="54"/>
      <c r="K163" s="55"/>
      <c r="L163" s="55"/>
      <c r="M163" s="56"/>
      <c r="N163" s="56">
        <v>0</v>
      </c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>
        <v>0</v>
      </c>
      <c r="AL163" s="78"/>
      <c r="AM163" s="27">
        <v>0</v>
      </c>
    </row>
    <row r="164" spans="1:39" s="5" customFormat="1" x14ac:dyDescent="0.25">
      <c r="A164" s="50" t="s">
        <v>55</v>
      </c>
      <c r="B164" s="50" t="s">
        <v>11</v>
      </c>
      <c r="C164" s="51" t="s">
        <v>75</v>
      </c>
      <c r="D164" s="52"/>
      <c r="E164" s="53"/>
      <c r="F164" s="68">
        <v>0</v>
      </c>
      <c r="G164" s="61">
        <v>0</v>
      </c>
      <c r="H164" s="52"/>
      <c r="I164" s="59"/>
      <c r="J164" s="58"/>
      <c r="K164" s="55"/>
      <c r="L164" s="55"/>
      <c r="M164" s="56"/>
      <c r="N164" s="56">
        <v>0</v>
      </c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>
        <v>0</v>
      </c>
      <c r="AL164" s="78"/>
      <c r="AM164" s="27">
        <v>0</v>
      </c>
    </row>
    <row r="165" spans="1:39" s="5" customFormat="1" x14ac:dyDescent="0.25">
      <c r="A165" s="50" t="s">
        <v>55</v>
      </c>
      <c r="B165" s="50" t="s">
        <v>8</v>
      </c>
      <c r="C165" s="51" t="s">
        <v>75</v>
      </c>
      <c r="D165" s="52"/>
      <c r="E165" s="53"/>
      <c r="F165" s="68">
        <v>0</v>
      </c>
      <c r="G165" s="61">
        <v>0</v>
      </c>
      <c r="H165" s="52"/>
      <c r="I165" s="59"/>
      <c r="J165" s="58"/>
      <c r="K165" s="55"/>
      <c r="L165" s="55"/>
      <c r="M165" s="56"/>
      <c r="N165" s="56">
        <v>0</v>
      </c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>
        <v>0</v>
      </c>
      <c r="AL165" s="78"/>
      <c r="AM165" s="27">
        <v>0</v>
      </c>
    </row>
    <row r="166" spans="1:39" s="5" customFormat="1" x14ac:dyDescent="0.25">
      <c r="A166" s="50" t="s">
        <v>55</v>
      </c>
      <c r="B166" s="50" t="s">
        <v>77</v>
      </c>
      <c r="C166" s="51" t="s">
        <v>75</v>
      </c>
      <c r="D166" s="52"/>
      <c r="E166" s="53"/>
      <c r="F166" s="68">
        <v>0</v>
      </c>
      <c r="G166" s="61">
        <v>0</v>
      </c>
      <c r="H166" s="52"/>
      <c r="I166" s="59"/>
      <c r="J166" s="58"/>
      <c r="K166" s="55"/>
      <c r="L166" s="55"/>
      <c r="M166" s="56"/>
      <c r="N166" s="56">
        <v>0</v>
      </c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>
        <v>0</v>
      </c>
      <c r="AL166" s="78"/>
      <c r="AM166" s="27">
        <v>0</v>
      </c>
    </row>
    <row r="167" spans="1:39" s="5" customFormat="1" x14ac:dyDescent="0.25">
      <c r="A167" s="50" t="s">
        <v>78</v>
      </c>
      <c r="B167" s="50" t="s">
        <v>3</v>
      </c>
      <c r="C167" s="51" t="s">
        <v>79</v>
      </c>
      <c r="D167" s="52">
        <v>106</v>
      </c>
      <c r="E167" s="53">
        <v>57154</v>
      </c>
      <c r="F167" s="68">
        <v>2</v>
      </c>
      <c r="G167" s="61">
        <v>3764</v>
      </c>
      <c r="H167" s="52">
        <v>108</v>
      </c>
      <c r="I167" s="53">
        <v>60918</v>
      </c>
      <c r="J167" s="54">
        <v>105</v>
      </c>
      <c r="K167" s="55">
        <v>128205</v>
      </c>
      <c r="L167" s="55">
        <v>58974</v>
      </c>
      <c r="M167" s="56">
        <v>187179</v>
      </c>
      <c r="N167" s="56">
        <v>248097</v>
      </c>
      <c r="O167" s="60">
        <v>0</v>
      </c>
      <c r="P167" s="60">
        <v>0</v>
      </c>
      <c r="Q167" s="60">
        <v>2276.119266055046</v>
      </c>
      <c r="R167" s="60">
        <v>229888.04587155965</v>
      </c>
      <c r="S167" s="60">
        <v>0</v>
      </c>
      <c r="T167" s="60">
        <v>0</v>
      </c>
      <c r="U167" s="60">
        <v>0</v>
      </c>
      <c r="V167" s="60">
        <v>0</v>
      </c>
      <c r="W167" s="60">
        <v>15932.834862385322</v>
      </c>
      <c r="X167" s="60">
        <v>0</v>
      </c>
      <c r="Y167" s="60">
        <v>0</v>
      </c>
      <c r="Z167" s="60">
        <v>0</v>
      </c>
      <c r="AA167" s="60">
        <v>0</v>
      </c>
      <c r="AB167" s="60">
        <v>0</v>
      </c>
      <c r="AC167" s="60">
        <v>0</v>
      </c>
      <c r="AD167" s="60">
        <v>0</v>
      </c>
      <c r="AE167" s="60">
        <v>0</v>
      </c>
      <c r="AF167" s="60">
        <v>0</v>
      </c>
      <c r="AG167" s="60">
        <v>0</v>
      </c>
      <c r="AH167" s="60">
        <v>0</v>
      </c>
      <c r="AI167" s="60">
        <v>0</v>
      </c>
      <c r="AJ167" s="60">
        <v>0</v>
      </c>
      <c r="AK167" s="60">
        <v>248097.00000000003</v>
      </c>
      <c r="AL167" s="78">
        <v>1110712</v>
      </c>
      <c r="AM167" s="27">
        <v>0</v>
      </c>
    </row>
    <row r="168" spans="1:39" s="5" customFormat="1" x14ac:dyDescent="0.25">
      <c r="A168" s="50" t="s">
        <v>78</v>
      </c>
      <c r="B168" s="50" t="s">
        <v>3</v>
      </c>
      <c r="C168" s="51" t="s">
        <v>80</v>
      </c>
      <c r="D168" s="52">
        <v>70</v>
      </c>
      <c r="E168" s="53">
        <v>33600</v>
      </c>
      <c r="F168" s="68">
        <v>0</v>
      </c>
      <c r="G168" s="61">
        <v>0</v>
      </c>
      <c r="H168" s="52">
        <v>70</v>
      </c>
      <c r="I168" s="53">
        <v>33600</v>
      </c>
      <c r="J168" s="54">
        <v>70</v>
      </c>
      <c r="K168" s="55">
        <v>82987</v>
      </c>
      <c r="L168" s="55">
        <v>38174</v>
      </c>
      <c r="M168" s="56">
        <v>121161</v>
      </c>
      <c r="N168" s="56">
        <v>154761</v>
      </c>
      <c r="O168" s="60">
        <v>0</v>
      </c>
      <c r="P168" s="60">
        <v>0</v>
      </c>
      <c r="Q168" s="60">
        <v>0</v>
      </c>
      <c r="R168" s="60">
        <v>135212.24210526317</v>
      </c>
      <c r="S168" s="60">
        <v>0</v>
      </c>
      <c r="T168" s="60">
        <v>0</v>
      </c>
      <c r="U168" s="60">
        <v>0</v>
      </c>
      <c r="V168" s="60">
        <v>0</v>
      </c>
      <c r="W168" s="60">
        <v>4887.1894736842105</v>
      </c>
      <c r="X168" s="60">
        <v>0</v>
      </c>
      <c r="Y168" s="60">
        <v>0</v>
      </c>
      <c r="Z168" s="60">
        <v>0</v>
      </c>
      <c r="AA168" s="60">
        <v>0</v>
      </c>
      <c r="AB168" s="60">
        <v>8145.3157894736851</v>
      </c>
      <c r="AC168" s="60">
        <v>0</v>
      </c>
      <c r="AD168" s="60">
        <v>3258.1263157894737</v>
      </c>
      <c r="AE168" s="60">
        <v>0</v>
      </c>
      <c r="AF168" s="60">
        <v>0</v>
      </c>
      <c r="AG168" s="60">
        <v>0</v>
      </c>
      <c r="AH168" s="60">
        <v>3258.1263157894737</v>
      </c>
      <c r="AI168" s="60">
        <v>0</v>
      </c>
      <c r="AJ168" s="60">
        <v>0</v>
      </c>
      <c r="AK168" s="60">
        <v>154761</v>
      </c>
      <c r="AL168" s="78"/>
      <c r="AM168" s="27">
        <v>0</v>
      </c>
    </row>
    <row r="169" spans="1:39" s="5" customFormat="1" x14ac:dyDescent="0.25">
      <c r="A169" s="50" t="s">
        <v>78</v>
      </c>
      <c r="B169" s="50" t="s">
        <v>3</v>
      </c>
      <c r="C169" s="51" t="s">
        <v>81</v>
      </c>
      <c r="D169" s="52">
        <v>347</v>
      </c>
      <c r="E169" s="53">
        <v>125565</v>
      </c>
      <c r="F169" s="68">
        <v>6</v>
      </c>
      <c r="G169" s="61">
        <v>10019</v>
      </c>
      <c r="H169" s="52">
        <v>353</v>
      </c>
      <c r="I169" s="53">
        <v>135584</v>
      </c>
      <c r="J169" s="54">
        <v>263.67</v>
      </c>
      <c r="K169" s="55">
        <v>314703</v>
      </c>
      <c r="L169" s="55">
        <v>144763</v>
      </c>
      <c r="M169" s="56">
        <v>459466</v>
      </c>
      <c r="N169" s="56">
        <v>595050</v>
      </c>
      <c r="O169" s="60">
        <v>2559.7218239174076</v>
      </c>
      <c r="P169" s="60">
        <v>0</v>
      </c>
      <c r="Q169" s="60">
        <v>0</v>
      </c>
      <c r="R169" s="60">
        <v>539134.29882420413</v>
      </c>
      <c r="S169" s="60">
        <v>0</v>
      </c>
      <c r="T169" s="60">
        <v>0</v>
      </c>
      <c r="U169" s="60">
        <v>0</v>
      </c>
      <c r="V169" s="60">
        <v>0</v>
      </c>
      <c r="W169" s="60">
        <v>2559.7218239174076</v>
      </c>
      <c r="X169" s="60">
        <v>0</v>
      </c>
      <c r="Y169" s="60">
        <v>0</v>
      </c>
      <c r="Z169" s="60">
        <v>5972.684255807284</v>
      </c>
      <c r="AA169" s="60">
        <v>39704.129624318899</v>
      </c>
      <c r="AB169" s="60">
        <v>3412.9624318898768</v>
      </c>
      <c r="AC169" s="60">
        <v>0</v>
      </c>
      <c r="AD169" s="60">
        <v>0</v>
      </c>
      <c r="AE169" s="60">
        <v>0</v>
      </c>
      <c r="AF169" s="60">
        <v>0</v>
      </c>
      <c r="AG169" s="60">
        <v>0</v>
      </c>
      <c r="AH169" s="60">
        <v>1706.4812159449384</v>
      </c>
      <c r="AI169" s="60">
        <v>0</v>
      </c>
      <c r="AJ169" s="60">
        <v>0</v>
      </c>
      <c r="AK169" s="60">
        <v>595049.99999999988</v>
      </c>
      <c r="AL169" s="78"/>
      <c r="AM169" s="27">
        <v>0</v>
      </c>
    </row>
    <row r="170" spans="1:39" s="5" customFormat="1" x14ac:dyDescent="0.25">
      <c r="A170" s="50" t="s">
        <v>78</v>
      </c>
      <c r="B170" s="50" t="s">
        <v>3</v>
      </c>
      <c r="C170" s="51" t="s">
        <v>82</v>
      </c>
      <c r="D170" s="52">
        <v>52</v>
      </c>
      <c r="E170" s="53">
        <v>22300</v>
      </c>
      <c r="F170" s="68">
        <v>0</v>
      </c>
      <c r="G170" s="61">
        <v>0</v>
      </c>
      <c r="H170" s="52">
        <v>52</v>
      </c>
      <c r="I170" s="53">
        <v>22300</v>
      </c>
      <c r="J170" s="54">
        <v>52</v>
      </c>
      <c r="K170" s="55">
        <v>61989</v>
      </c>
      <c r="L170" s="55">
        <v>28515</v>
      </c>
      <c r="M170" s="56">
        <v>90504</v>
      </c>
      <c r="N170" s="56">
        <v>112804</v>
      </c>
      <c r="O170" s="60">
        <v>0</v>
      </c>
      <c r="P170" s="60">
        <v>0</v>
      </c>
      <c r="Q170" s="60">
        <v>0</v>
      </c>
      <c r="R170" s="60">
        <v>79948.466019417479</v>
      </c>
      <c r="S170" s="60">
        <v>0</v>
      </c>
      <c r="T170" s="60">
        <v>0</v>
      </c>
      <c r="U170" s="60">
        <v>0</v>
      </c>
      <c r="V170" s="60">
        <v>0</v>
      </c>
      <c r="W170" s="60">
        <v>19713.320388349515</v>
      </c>
      <c r="X170" s="60">
        <v>0</v>
      </c>
      <c r="Y170" s="60">
        <v>0</v>
      </c>
      <c r="Z170" s="60">
        <v>2190.3689320388353</v>
      </c>
      <c r="AA170" s="60">
        <v>0</v>
      </c>
      <c r="AB170" s="60">
        <v>10951.844660194176</v>
      </c>
      <c r="AC170" s="60">
        <v>0</v>
      </c>
      <c r="AD170" s="60">
        <v>0</v>
      </c>
      <c r="AE170" s="60">
        <v>0</v>
      </c>
      <c r="AF170" s="60">
        <v>0</v>
      </c>
      <c r="AG170" s="60">
        <v>0</v>
      </c>
      <c r="AH170" s="60">
        <v>0</v>
      </c>
      <c r="AI170" s="60">
        <v>0</v>
      </c>
      <c r="AJ170" s="60">
        <v>0</v>
      </c>
      <c r="AK170" s="60">
        <v>112804</v>
      </c>
      <c r="AL170" s="78"/>
      <c r="AM170" s="27">
        <v>0</v>
      </c>
    </row>
    <row r="171" spans="1:39" s="5" customFormat="1" x14ac:dyDescent="0.25">
      <c r="A171" s="50" t="s">
        <v>83</v>
      </c>
      <c r="B171" s="50" t="s">
        <v>6</v>
      </c>
      <c r="C171" s="51" t="s">
        <v>84</v>
      </c>
      <c r="D171" s="52">
        <v>408</v>
      </c>
      <c r="E171" s="53">
        <v>170175</v>
      </c>
      <c r="F171" s="68">
        <v>6</v>
      </c>
      <c r="G171" s="61">
        <v>10533</v>
      </c>
      <c r="H171" s="52">
        <v>414</v>
      </c>
      <c r="I171" s="53">
        <v>180708</v>
      </c>
      <c r="J171" s="54">
        <v>325.67</v>
      </c>
      <c r="K171" s="55">
        <v>391995</v>
      </c>
      <c r="L171" s="55">
        <v>90159</v>
      </c>
      <c r="M171" s="56">
        <v>482154</v>
      </c>
      <c r="N171" s="56">
        <v>662862</v>
      </c>
      <c r="O171" s="60">
        <v>0</v>
      </c>
      <c r="P171" s="60">
        <v>0</v>
      </c>
      <c r="Q171" s="60">
        <v>0</v>
      </c>
      <c r="R171" s="60">
        <v>3484.2646887045908</v>
      </c>
      <c r="S171" s="60">
        <v>0</v>
      </c>
      <c r="T171" s="60">
        <v>11691.643733208737</v>
      </c>
      <c r="U171" s="60">
        <v>530150.22941245185</v>
      </c>
      <c r="V171" s="60">
        <v>0</v>
      </c>
      <c r="W171" s="60">
        <v>89816.600864385007</v>
      </c>
      <c r="X171" s="60">
        <v>0</v>
      </c>
      <c r="Y171" s="60">
        <v>0</v>
      </c>
      <c r="Z171" s="60">
        <v>0</v>
      </c>
      <c r="AA171" s="60">
        <v>10220.509753533466</v>
      </c>
      <c r="AB171" s="60">
        <v>17498.751547716387</v>
      </c>
      <c r="AC171" s="60">
        <v>0</v>
      </c>
      <c r="AD171" s="60">
        <v>0</v>
      </c>
      <c r="AE171" s="60">
        <v>0</v>
      </c>
      <c r="AF171" s="60">
        <v>0</v>
      </c>
      <c r="AG171" s="60">
        <v>0</v>
      </c>
      <c r="AH171" s="60">
        <v>0</v>
      </c>
      <c r="AI171" s="60">
        <v>0</v>
      </c>
      <c r="AJ171" s="60">
        <v>0</v>
      </c>
      <c r="AK171" s="60">
        <v>662862.00000000012</v>
      </c>
      <c r="AL171" s="78">
        <v>1990175</v>
      </c>
      <c r="AM171" s="27">
        <v>0</v>
      </c>
    </row>
    <row r="172" spans="1:39" s="5" customFormat="1" x14ac:dyDescent="0.25">
      <c r="A172" s="50" t="s">
        <v>83</v>
      </c>
      <c r="B172" s="50" t="s">
        <v>6</v>
      </c>
      <c r="C172" s="51" t="s">
        <v>85</v>
      </c>
      <c r="D172" s="52">
        <v>464</v>
      </c>
      <c r="E172" s="53">
        <v>185430</v>
      </c>
      <c r="F172" s="68">
        <v>15</v>
      </c>
      <c r="G172" s="61">
        <v>24526</v>
      </c>
      <c r="H172" s="52">
        <v>479</v>
      </c>
      <c r="I172" s="53">
        <v>209956</v>
      </c>
      <c r="J172" s="54">
        <v>363</v>
      </c>
      <c r="K172" s="55">
        <v>437780</v>
      </c>
      <c r="L172" s="55">
        <v>100689</v>
      </c>
      <c r="M172" s="56">
        <v>538469</v>
      </c>
      <c r="N172" s="56">
        <v>748425</v>
      </c>
      <c r="O172" s="60">
        <v>0</v>
      </c>
      <c r="P172" s="60">
        <v>0</v>
      </c>
      <c r="Q172" s="60">
        <v>0</v>
      </c>
      <c r="R172" s="60">
        <v>0</v>
      </c>
      <c r="S172" s="60">
        <v>0</v>
      </c>
      <c r="T172" s="60">
        <v>0</v>
      </c>
      <c r="U172" s="60">
        <v>662629.04998173623</v>
      </c>
      <c r="V172" s="60">
        <v>0</v>
      </c>
      <c r="W172" s="60">
        <v>55587.391939607936</v>
      </c>
      <c r="X172" s="60">
        <v>0</v>
      </c>
      <c r="Y172" s="60">
        <v>0</v>
      </c>
      <c r="Z172" s="60">
        <v>0</v>
      </c>
      <c r="AA172" s="60">
        <v>25059.889808839645</v>
      </c>
      <c r="AB172" s="60">
        <v>5148.6682698161449</v>
      </c>
      <c r="AC172" s="60">
        <v>0</v>
      </c>
      <c r="AD172" s="60">
        <v>0</v>
      </c>
      <c r="AE172" s="60">
        <v>0</v>
      </c>
      <c r="AF172" s="60">
        <v>0</v>
      </c>
      <c r="AG172" s="60">
        <v>0</v>
      </c>
      <c r="AH172" s="60">
        <v>0</v>
      </c>
      <c r="AI172" s="60">
        <v>0</v>
      </c>
      <c r="AJ172" s="60">
        <v>0</v>
      </c>
      <c r="AK172" s="60">
        <v>748424.99999999988</v>
      </c>
      <c r="AL172" s="78"/>
      <c r="AM172" s="27">
        <v>0</v>
      </c>
    </row>
    <row r="173" spans="1:39" s="5" customFormat="1" x14ac:dyDescent="0.25">
      <c r="A173" s="50" t="s">
        <v>83</v>
      </c>
      <c r="B173" s="50" t="s">
        <v>6</v>
      </c>
      <c r="C173" s="51" t="s">
        <v>86</v>
      </c>
      <c r="D173" s="52">
        <v>116</v>
      </c>
      <c r="E173" s="53">
        <v>57560</v>
      </c>
      <c r="F173" s="68">
        <v>0</v>
      </c>
      <c r="G173" s="61">
        <v>0</v>
      </c>
      <c r="H173" s="52">
        <v>116</v>
      </c>
      <c r="I173" s="53">
        <v>57560</v>
      </c>
      <c r="J173" s="54">
        <v>116</v>
      </c>
      <c r="K173" s="55">
        <v>137976</v>
      </c>
      <c r="L173" s="55">
        <v>31735</v>
      </c>
      <c r="M173" s="56">
        <v>169711</v>
      </c>
      <c r="N173" s="56">
        <v>227271</v>
      </c>
      <c r="O173" s="60">
        <v>0</v>
      </c>
      <c r="P173" s="60">
        <v>0</v>
      </c>
      <c r="Q173" s="60">
        <v>0</v>
      </c>
      <c r="R173" s="60">
        <v>0</v>
      </c>
      <c r="S173" s="60">
        <v>0</v>
      </c>
      <c r="T173" s="60">
        <v>0</v>
      </c>
      <c r="U173" s="60">
        <v>174103.09587727708</v>
      </c>
      <c r="V173" s="60">
        <v>0</v>
      </c>
      <c r="W173" s="60">
        <v>42708.644295302009</v>
      </c>
      <c r="X173" s="60">
        <v>0</v>
      </c>
      <c r="Y173" s="60">
        <v>0</v>
      </c>
      <c r="Z173" s="60">
        <v>0</v>
      </c>
      <c r="AA173" s="60">
        <v>2614.8149568552253</v>
      </c>
      <c r="AB173" s="60">
        <v>7844.444870565676</v>
      </c>
      <c r="AC173" s="60">
        <v>0</v>
      </c>
      <c r="AD173" s="60">
        <v>0</v>
      </c>
      <c r="AE173" s="60">
        <v>0</v>
      </c>
      <c r="AF173" s="60">
        <v>0</v>
      </c>
      <c r="AG173" s="60">
        <v>0</v>
      </c>
      <c r="AH173" s="60">
        <v>0</v>
      </c>
      <c r="AI173" s="60">
        <v>0</v>
      </c>
      <c r="AJ173" s="60">
        <v>0</v>
      </c>
      <c r="AK173" s="60">
        <v>227271</v>
      </c>
      <c r="AL173" s="78"/>
      <c r="AM173" s="27">
        <v>0</v>
      </c>
    </row>
    <row r="174" spans="1:39" s="5" customFormat="1" x14ac:dyDescent="0.25">
      <c r="A174" s="50" t="s">
        <v>83</v>
      </c>
      <c r="B174" s="50" t="s">
        <v>13</v>
      </c>
      <c r="C174" s="51" t="s">
        <v>87</v>
      </c>
      <c r="D174" s="52">
        <v>243</v>
      </c>
      <c r="E174" s="53">
        <v>91920</v>
      </c>
      <c r="F174" s="68">
        <v>1</v>
      </c>
      <c r="G174" s="61">
        <v>1409</v>
      </c>
      <c r="H174" s="52">
        <v>244</v>
      </c>
      <c r="I174" s="53">
        <v>93329</v>
      </c>
      <c r="J174" s="54">
        <v>174.33</v>
      </c>
      <c r="K174" s="55">
        <v>209991</v>
      </c>
      <c r="L174" s="55">
        <v>48297</v>
      </c>
      <c r="M174" s="56">
        <v>258288</v>
      </c>
      <c r="N174" s="56">
        <v>351617</v>
      </c>
      <c r="O174" s="60">
        <v>0</v>
      </c>
      <c r="P174" s="60">
        <v>0</v>
      </c>
      <c r="Q174" s="60">
        <v>0</v>
      </c>
      <c r="R174" s="60">
        <v>3384.5486631016047</v>
      </c>
      <c r="S174" s="60">
        <v>0</v>
      </c>
      <c r="T174" s="60">
        <v>0</v>
      </c>
      <c r="U174" s="60">
        <v>0</v>
      </c>
      <c r="V174" s="60">
        <v>0</v>
      </c>
      <c r="W174" s="60">
        <v>9025.4631016042786</v>
      </c>
      <c r="X174" s="60">
        <v>0</v>
      </c>
      <c r="Y174" s="60">
        <v>0</v>
      </c>
      <c r="Z174" s="60">
        <v>0</v>
      </c>
      <c r="AA174" s="60">
        <v>9025.4631016042786</v>
      </c>
      <c r="AB174" s="60">
        <v>330181.52513368987</v>
      </c>
      <c r="AC174" s="60">
        <v>0</v>
      </c>
      <c r="AD174" s="60">
        <v>0</v>
      </c>
      <c r="AE174" s="60">
        <v>0</v>
      </c>
      <c r="AF174" s="60">
        <v>0</v>
      </c>
      <c r="AG174" s="60">
        <v>0</v>
      </c>
      <c r="AH174" s="60">
        <v>0</v>
      </c>
      <c r="AI174" s="60">
        <v>0</v>
      </c>
      <c r="AJ174" s="60">
        <v>0</v>
      </c>
      <c r="AK174" s="60">
        <v>351617</v>
      </c>
      <c r="AL174" s="78"/>
      <c r="AM174" s="27">
        <v>0</v>
      </c>
    </row>
    <row r="175" spans="1:39" s="5" customFormat="1" x14ac:dyDescent="0.25">
      <c r="A175" s="50" t="s">
        <v>88</v>
      </c>
      <c r="B175" s="50" t="s">
        <v>8</v>
      </c>
      <c r="C175" s="51" t="s">
        <v>89</v>
      </c>
      <c r="D175" s="52">
        <v>34</v>
      </c>
      <c r="E175" s="53">
        <v>161894</v>
      </c>
      <c r="F175" s="68">
        <v>0</v>
      </c>
      <c r="G175" s="61">
        <v>0</v>
      </c>
      <c r="H175" s="52">
        <v>34</v>
      </c>
      <c r="I175" s="53">
        <v>161894</v>
      </c>
      <c r="J175" s="54">
        <v>0</v>
      </c>
      <c r="K175" s="55"/>
      <c r="L175" s="55"/>
      <c r="M175" s="56"/>
      <c r="N175" s="56">
        <v>161894</v>
      </c>
      <c r="O175" s="60">
        <v>0</v>
      </c>
      <c r="P175" s="60">
        <v>0</v>
      </c>
      <c r="Q175" s="60">
        <v>8977.4861367837348</v>
      </c>
      <c r="R175" s="60">
        <v>13466.229205175601</v>
      </c>
      <c r="S175" s="60">
        <v>0</v>
      </c>
      <c r="T175" s="60">
        <v>25436.210720887248</v>
      </c>
      <c r="U175" s="60">
        <v>13466.229205175601</v>
      </c>
      <c r="V175" s="60">
        <v>0</v>
      </c>
      <c r="W175" s="60">
        <v>19750.469500924217</v>
      </c>
      <c r="X175" s="60">
        <v>0</v>
      </c>
      <c r="Y175" s="60">
        <v>11969.981515711646</v>
      </c>
      <c r="Z175" s="60">
        <v>0</v>
      </c>
      <c r="AA175" s="60">
        <v>14962.476894639556</v>
      </c>
      <c r="AB175" s="60">
        <v>23939.963031423293</v>
      </c>
      <c r="AC175" s="60">
        <v>0</v>
      </c>
      <c r="AD175" s="60">
        <v>26932.458410351202</v>
      </c>
      <c r="AE175" s="60">
        <v>0</v>
      </c>
      <c r="AF175" s="60">
        <v>0</v>
      </c>
      <c r="AG175" s="60">
        <v>2992.4953789279116</v>
      </c>
      <c r="AH175" s="60">
        <v>0</v>
      </c>
      <c r="AI175" s="60">
        <v>0</v>
      </c>
      <c r="AJ175" s="60">
        <v>0</v>
      </c>
      <c r="AK175" s="60">
        <v>161894</v>
      </c>
      <c r="AL175" s="78">
        <v>1609478</v>
      </c>
      <c r="AM175" s="27">
        <v>0</v>
      </c>
    </row>
    <row r="176" spans="1:39" s="5" customFormat="1" x14ac:dyDescent="0.25">
      <c r="A176" s="50" t="s">
        <v>88</v>
      </c>
      <c r="B176" s="50" t="s">
        <v>13</v>
      </c>
      <c r="C176" s="51" t="s">
        <v>90</v>
      </c>
      <c r="D176" s="52">
        <v>227</v>
      </c>
      <c r="E176" s="53">
        <v>108280</v>
      </c>
      <c r="F176" s="68">
        <v>5</v>
      </c>
      <c r="G176" s="61">
        <v>8518</v>
      </c>
      <c r="H176" s="52">
        <v>232</v>
      </c>
      <c r="I176" s="53">
        <v>116798</v>
      </c>
      <c r="J176" s="54">
        <v>224</v>
      </c>
      <c r="K176" s="55">
        <v>270894</v>
      </c>
      <c r="L176" s="55">
        <v>59596</v>
      </c>
      <c r="M176" s="56">
        <v>330490</v>
      </c>
      <c r="N176" s="56">
        <v>447288</v>
      </c>
      <c r="O176" s="60">
        <v>0</v>
      </c>
      <c r="P176" s="60">
        <v>0</v>
      </c>
      <c r="Q176" s="60">
        <v>0</v>
      </c>
      <c r="R176" s="60">
        <v>0</v>
      </c>
      <c r="S176" s="60">
        <v>0</v>
      </c>
      <c r="T176" s="60">
        <v>34180.755857236698</v>
      </c>
      <c r="U176" s="60">
        <v>10773.304138384059</v>
      </c>
      <c r="V176" s="60">
        <v>0</v>
      </c>
      <c r="W176" s="60">
        <v>44072.607838843884</v>
      </c>
      <c r="X176" s="60">
        <v>0</v>
      </c>
      <c r="Y176" s="60">
        <v>0</v>
      </c>
      <c r="Z176" s="60">
        <v>0</v>
      </c>
      <c r="AA176" s="60">
        <v>26835.321217429384</v>
      </c>
      <c r="AB176" s="60">
        <v>301064.88110356906</v>
      </c>
      <c r="AC176" s="60">
        <v>0</v>
      </c>
      <c r="AD176" s="60">
        <v>30361.129844536896</v>
      </c>
      <c r="AE176" s="60">
        <v>0</v>
      </c>
      <c r="AF176" s="60">
        <v>0</v>
      </c>
      <c r="AG176" s="60">
        <v>0</v>
      </c>
      <c r="AH176" s="60">
        <v>0</v>
      </c>
      <c r="AI176" s="60">
        <v>0</v>
      </c>
      <c r="AJ176" s="60">
        <v>0</v>
      </c>
      <c r="AK176" s="60">
        <v>447288</v>
      </c>
      <c r="AL176" s="78"/>
      <c r="AM176" s="27">
        <v>0</v>
      </c>
    </row>
    <row r="177" spans="1:39" s="5" customFormat="1" x14ac:dyDescent="0.25">
      <c r="A177" s="50" t="s">
        <v>88</v>
      </c>
      <c r="B177" s="50" t="s">
        <v>13</v>
      </c>
      <c r="C177" s="51" t="s">
        <v>91</v>
      </c>
      <c r="D177" s="52">
        <v>231</v>
      </c>
      <c r="E177" s="53">
        <v>103600</v>
      </c>
      <c r="F177" s="68">
        <v>9</v>
      </c>
      <c r="G177" s="61">
        <v>15300</v>
      </c>
      <c r="H177" s="52">
        <v>240</v>
      </c>
      <c r="I177" s="53">
        <v>118900</v>
      </c>
      <c r="J177" s="54">
        <v>219</v>
      </c>
      <c r="K177" s="55">
        <v>265176</v>
      </c>
      <c r="L177" s="55">
        <v>58339</v>
      </c>
      <c r="M177" s="56">
        <v>323515</v>
      </c>
      <c r="N177" s="56">
        <v>442415</v>
      </c>
      <c r="O177" s="60">
        <v>0</v>
      </c>
      <c r="P177" s="60">
        <v>0</v>
      </c>
      <c r="Q177" s="60">
        <v>0</v>
      </c>
      <c r="R177" s="60">
        <v>0</v>
      </c>
      <c r="S177" s="60">
        <v>0</v>
      </c>
      <c r="T177" s="60">
        <v>0</v>
      </c>
      <c r="U177" s="60">
        <v>0</v>
      </c>
      <c r="V177" s="60">
        <v>0</v>
      </c>
      <c r="W177" s="60">
        <v>23413.963076923075</v>
      </c>
      <c r="X177" s="60">
        <v>0</v>
      </c>
      <c r="Y177" s="60">
        <v>0</v>
      </c>
      <c r="Z177" s="60">
        <v>0</v>
      </c>
      <c r="AA177" s="60">
        <v>0</v>
      </c>
      <c r="AB177" s="60">
        <v>418184.27076923079</v>
      </c>
      <c r="AC177" s="60">
        <v>0</v>
      </c>
      <c r="AD177" s="60">
        <v>816.76615384615388</v>
      </c>
      <c r="AE177" s="60">
        <v>0</v>
      </c>
      <c r="AF177" s="60">
        <v>0</v>
      </c>
      <c r="AG177" s="60">
        <v>0</v>
      </c>
      <c r="AH177" s="60">
        <v>0</v>
      </c>
      <c r="AI177" s="60">
        <v>0</v>
      </c>
      <c r="AJ177" s="60">
        <v>0</v>
      </c>
      <c r="AK177" s="60">
        <v>442415.00000000006</v>
      </c>
      <c r="AL177" s="78"/>
      <c r="AM177" s="27">
        <v>0</v>
      </c>
    </row>
    <row r="178" spans="1:39" s="5" customFormat="1" x14ac:dyDescent="0.25">
      <c r="A178" s="50" t="s">
        <v>88</v>
      </c>
      <c r="B178" s="50" t="s">
        <v>15</v>
      </c>
      <c r="C178" s="51" t="s">
        <v>92</v>
      </c>
      <c r="D178" s="52">
        <v>255</v>
      </c>
      <c r="E178" s="53">
        <v>187641</v>
      </c>
      <c r="F178" s="68">
        <v>11</v>
      </c>
      <c r="G178" s="61">
        <v>21234</v>
      </c>
      <c r="H178" s="52">
        <v>266</v>
      </c>
      <c r="I178" s="53">
        <v>208875</v>
      </c>
      <c r="J178" s="54">
        <v>238</v>
      </c>
      <c r="K178" s="55">
        <v>286070</v>
      </c>
      <c r="L178" s="55">
        <v>62936</v>
      </c>
      <c r="M178" s="56">
        <v>349006</v>
      </c>
      <c r="N178" s="56">
        <v>557881</v>
      </c>
      <c r="O178" s="60">
        <v>0</v>
      </c>
      <c r="P178" s="60">
        <v>0</v>
      </c>
      <c r="Q178" s="60">
        <v>0</v>
      </c>
      <c r="R178" s="60">
        <v>53573.719590268884</v>
      </c>
      <c r="S178" s="60">
        <v>0</v>
      </c>
      <c r="T178" s="60">
        <v>14732.772887323943</v>
      </c>
      <c r="U178" s="60">
        <v>0</v>
      </c>
      <c r="V178" s="60">
        <v>0</v>
      </c>
      <c r="W178" s="60">
        <v>171435.90268886043</v>
      </c>
      <c r="X178" s="60">
        <v>0</v>
      </c>
      <c r="Y178" s="60">
        <v>0</v>
      </c>
      <c r="Z178" s="60">
        <v>0</v>
      </c>
      <c r="AA178" s="60">
        <v>15000.641485275288</v>
      </c>
      <c r="AB178" s="60">
        <v>0</v>
      </c>
      <c r="AC178" s="60">
        <v>0</v>
      </c>
      <c r="AD178" s="60">
        <v>303137.96334827144</v>
      </c>
      <c r="AE178" s="60">
        <v>0</v>
      </c>
      <c r="AF178" s="60">
        <v>0</v>
      </c>
      <c r="AG178" s="60">
        <v>0</v>
      </c>
      <c r="AH178" s="60">
        <v>0</v>
      </c>
      <c r="AI178" s="60">
        <v>0</v>
      </c>
      <c r="AJ178" s="60">
        <v>0</v>
      </c>
      <c r="AK178" s="60">
        <v>557881</v>
      </c>
      <c r="AL178" s="78"/>
      <c r="AM178" s="27">
        <v>0</v>
      </c>
    </row>
    <row r="179" spans="1:39" s="5" customFormat="1" x14ac:dyDescent="0.25">
      <c r="A179" s="50" t="s">
        <v>93</v>
      </c>
      <c r="B179" s="50" t="s">
        <v>15</v>
      </c>
      <c r="C179" s="51" t="s">
        <v>93</v>
      </c>
      <c r="D179" s="52">
        <v>2153</v>
      </c>
      <c r="E179" s="53">
        <v>1095862</v>
      </c>
      <c r="F179" s="68">
        <v>91</v>
      </c>
      <c r="G179" s="61">
        <v>137298</v>
      </c>
      <c r="H179" s="52">
        <v>2244</v>
      </c>
      <c r="I179" s="53">
        <v>1233160</v>
      </c>
      <c r="J179" s="54">
        <v>1904</v>
      </c>
      <c r="K179" s="55">
        <v>2238436</v>
      </c>
      <c r="L179" s="55">
        <v>783453</v>
      </c>
      <c r="M179" s="56">
        <v>3021889</v>
      </c>
      <c r="N179" s="56">
        <v>4255049</v>
      </c>
      <c r="O179" s="60">
        <v>0</v>
      </c>
      <c r="P179" s="60">
        <v>0</v>
      </c>
      <c r="Q179" s="60">
        <v>0</v>
      </c>
      <c r="R179" s="60">
        <v>0</v>
      </c>
      <c r="S179" s="60">
        <v>0</v>
      </c>
      <c r="T179" s="60">
        <v>73099.86067220931</v>
      </c>
      <c r="U179" s="60">
        <v>0</v>
      </c>
      <c r="V179" s="60">
        <v>0</v>
      </c>
      <c r="W179" s="60">
        <v>0</v>
      </c>
      <c r="X179" s="60">
        <v>0</v>
      </c>
      <c r="Y179" s="60">
        <v>0</v>
      </c>
      <c r="Z179" s="60">
        <v>0</v>
      </c>
      <c r="AA179" s="60">
        <v>7041.7296977816304</v>
      </c>
      <c r="AB179" s="60">
        <v>0</v>
      </c>
      <c r="AC179" s="60">
        <v>0</v>
      </c>
      <c r="AD179" s="60">
        <v>4174907.409630009</v>
      </c>
      <c r="AE179" s="60">
        <v>0</v>
      </c>
      <c r="AF179" s="60">
        <v>0</v>
      </c>
      <c r="AG179" s="60">
        <v>0</v>
      </c>
      <c r="AH179" s="60">
        <v>0</v>
      </c>
      <c r="AI179" s="60">
        <v>0</v>
      </c>
      <c r="AJ179" s="60">
        <v>0</v>
      </c>
      <c r="AK179" s="60">
        <v>4255049</v>
      </c>
      <c r="AL179" s="57">
        <v>4255049</v>
      </c>
      <c r="AM179" s="27">
        <v>0</v>
      </c>
    </row>
    <row r="180" spans="1:39" s="5" customFormat="1" x14ac:dyDescent="0.25">
      <c r="A180" s="50" t="s">
        <v>94</v>
      </c>
      <c r="B180" s="50" t="s">
        <v>13</v>
      </c>
      <c r="C180" s="51" t="s">
        <v>94</v>
      </c>
      <c r="D180" s="52">
        <v>280</v>
      </c>
      <c r="E180" s="53">
        <v>137303</v>
      </c>
      <c r="F180" s="68">
        <v>54</v>
      </c>
      <c r="G180" s="61">
        <v>92905</v>
      </c>
      <c r="H180" s="52">
        <v>334</v>
      </c>
      <c r="I180" s="53">
        <v>230208</v>
      </c>
      <c r="J180" s="54">
        <v>251</v>
      </c>
      <c r="K180" s="55">
        <v>303950</v>
      </c>
      <c r="L180" s="55">
        <v>103343</v>
      </c>
      <c r="M180" s="56">
        <v>407293</v>
      </c>
      <c r="N180" s="56">
        <v>637501</v>
      </c>
      <c r="O180" s="60">
        <v>0</v>
      </c>
      <c r="P180" s="60">
        <v>10026.228047182176</v>
      </c>
      <c r="Q180" s="60">
        <v>0</v>
      </c>
      <c r="R180" s="60">
        <v>2506.557011795544</v>
      </c>
      <c r="S180" s="60">
        <v>20052.456094364352</v>
      </c>
      <c r="T180" s="60">
        <v>0</v>
      </c>
      <c r="U180" s="60">
        <v>0</v>
      </c>
      <c r="V180" s="60">
        <v>0</v>
      </c>
      <c r="W180" s="60">
        <v>7519.671035386632</v>
      </c>
      <c r="X180" s="60">
        <v>0</v>
      </c>
      <c r="Y180" s="60">
        <v>0</v>
      </c>
      <c r="Z180" s="60">
        <v>10026.228047182176</v>
      </c>
      <c r="AA180" s="60">
        <v>9859.124246395806</v>
      </c>
      <c r="AB180" s="60">
        <v>577510.73551769333</v>
      </c>
      <c r="AC180" s="60">
        <v>0</v>
      </c>
      <c r="AD180" s="60">
        <v>0</v>
      </c>
      <c r="AE180" s="60">
        <v>0</v>
      </c>
      <c r="AF180" s="60">
        <v>0</v>
      </c>
      <c r="AG180" s="60">
        <v>0</v>
      </c>
      <c r="AH180" s="60">
        <v>0</v>
      </c>
      <c r="AI180" s="60">
        <v>0</v>
      </c>
      <c r="AJ180" s="60">
        <v>0</v>
      </c>
      <c r="AK180" s="60">
        <v>637501</v>
      </c>
      <c r="AL180" s="57">
        <v>637501</v>
      </c>
      <c r="AM180" s="27">
        <v>0</v>
      </c>
    </row>
    <row r="181" spans="1:39" s="5" customFormat="1" x14ac:dyDescent="0.25">
      <c r="A181" s="50" t="s">
        <v>95</v>
      </c>
      <c r="B181" s="50" t="s">
        <v>96</v>
      </c>
      <c r="C181" s="51" t="s">
        <v>97</v>
      </c>
      <c r="D181" s="52">
        <v>21</v>
      </c>
      <c r="E181" s="53">
        <v>5216</v>
      </c>
      <c r="F181" s="68">
        <v>0</v>
      </c>
      <c r="G181" s="61">
        <v>0</v>
      </c>
      <c r="H181" s="52">
        <v>21</v>
      </c>
      <c r="I181" s="53">
        <v>5216</v>
      </c>
      <c r="J181" s="54">
        <v>10</v>
      </c>
      <c r="K181" s="55">
        <v>12821</v>
      </c>
      <c r="L181" s="55">
        <v>7435</v>
      </c>
      <c r="M181" s="56">
        <v>20256</v>
      </c>
      <c r="N181" s="56">
        <v>25472</v>
      </c>
      <c r="O181" s="60">
        <v>22913.428571428569</v>
      </c>
      <c r="P181" s="60">
        <v>0</v>
      </c>
      <c r="Q181" s="60">
        <v>0</v>
      </c>
      <c r="R181" s="60">
        <v>0</v>
      </c>
      <c r="S181" s="60">
        <v>0</v>
      </c>
      <c r="T181" s="60">
        <v>0</v>
      </c>
      <c r="U181" s="60">
        <v>0</v>
      </c>
      <c r="V181" s="60">
        <v>0</v>
      </c>
      <c r="W181" s="60">
        <v>0</v>
      </c>
      <c r="X181" s="60">
        <v>0</v>
      </c>
      <c r="Y181" s="60">
        <v>0</v>
      </c>
      <c r="Z181" s="60">
        <v>0</v>
      </c>
      <c r="AA181" s="60">
        <v>0</v>
      </c>
      <c r="AB181" s="60">
        <v>2558.5714285714284</v>
      </c>
      <c r="AC181" s="60">
        <v>0</v>
      </c>
      <c r="AD181" s="60">
        <v>0</v>
      </c>
      <c r="AE181" s="60">
        <v>0</v>
      </c>
      <c r="AF181" s="60">
        <v>0</v>
      </c>
      <c r="AG181" s="60">
        <v>0</v>
      </c>
      <c r="AH181" s="60">
        <v>0</v>
      </c>
      <c r="AI181" s="60">
        <v>0</v>
      </c>
      <c r="AJ181" s="60">
        <v>0</v>
      </c>
      <c r="AK181" s="60">
        <v>25471.999999999996</v>
      </c>
      <c r="AL181" s="78">
        <v>297769</v>
      </c>
      <c r="AM181" s="27">
        <v>0</v>
      </c>
    </row>
    <row r="182" spans="1:39" s="5" customFormat="1" x14ac:dyDescent="0.25">
      <c r="A182" s="50" t="s">
        <v>95</v>
      </c>
      <c r="B182" s="50" t="s">
        <v>96</v>
      </c>
      <c r="C182" s="51" t="s">
        <v>98</v>
      </c>
      <c r="D182" s="52">
        <v>205</v>
      </c>
      <c r="E182" s="53">
        <v>50147</v>
      </c>
      <c r="F182" s="68">
        <v>1</v>
      </c>
      <c r="G182" s="61">
        <v>1355</v>
      </c>
      <c r="H182" s="52">
        <v>206</v>
      </c>
      <c r="I182" s="53">
        <v>51502</v>
      </c>
      <c r="J182" s="54">
        <v>117.33</v>
      </c>
      <c r="K182" s="55">
        <v>139743</v>
      </c>
      <c r="L182" s="55">
        <v>81052</v>
      </c>
      <c r="M182" s="56">
        <v>220795</v>
      </c>
      <c r="N182" s="56">
        <v>272297</v>
      </c>
      <c r="O182" s="60">
        <v>268660.9866468843</v>
      </c>
      <c r="P182" s="60">
        <v>0</v>
      </c>
      <c r="Q182" s="60">
        <v>0</v>
      </c>
      <c r="R182" s="60">
        <v>0</v>
      </c>
      <c r="S182" s="60">
        <v>0</v>
      </c>
      <c r="T182" s="60">
        <v>0</v>
      </c>
      <c r="U182" s="60">
        <v>0</v>
      </c>
      <c r="V182" s="60">
        <v>0</v>
      </c>
      <c r="W182" s="60">
        <v>0</v>
      </c>
      <c r="X182" s="60">
        <v>0</v>
      </c>
      <c r="Y182" s="60">
        <v>0</v>
      </c>
      <c r="Z182" s="60">
        <v>0</v>
      </c>
      <c r="AA182" s="60">
        <v>0</v>
      </c>
      <c r="AB182" s="60">
        <v>0</v>
      </c>
      <c r="AC182" s="60">
        <v>0</v>
      </c>
      <c r="AD182" s="60">
        <v>0</v>
      </c>
      <c r="AE182" s="60">
        <v>0</v>
      </c>
      <c r="AF182" s="60">
        <v>3636.0133531157271</v>
      </c>
      <c r="AG182" s="60">
        <v>0</v>
      </c>
      <c r="AH182" s="60">
        <v>0</v>
      </c>
      <c r="AI182" s="60">
        <v>0</v>
      </c>
      <c r="AJ182" s="60">
        <v>0</v>
      </c>
      <c r="AK182" s="60">
        <v>272297</v>
      </c>
      <c r="AL182" s="78"/>
      <c r="AM182" s="27">
        <v>0</v>
      </c>
    </row>
    <row r="183" spans="1:39" s="5" customFormat="1" ht="31.5" x14ac:dyDescent="0.25">
      <c r="A183" s="50" t="s">
        <v>99</v>
      </c>
      <c r="B183" s="50" t="s">
        <v>11</v>
      </c>
      <c r="C183" s="51" t="s">
        <v>100</v>
      </c>
      <c r="D183" s="52"/>
      <c r="E183" s="53"/>
      <c r="F183" s="68">
        <v>0</v>
      </c>
      <c r="G183" s="61">
        <v>0</v>
      </c>
      <c r="H183" s="52"/>
      <c r="I183" s="59"/>
      <c r="J183" s="58"/>
      <c r="K183" s="55"/>
      <c r="L183" s="55"/>
      <c r="M183" s="56"/>
      <c r="N183" s="56">
        <v>0</v>
      </c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>
        <v>0</v>
      </c>
      <c r="AL183" s="57">
        <v>0</v>
      </c>
      <c r="AM183" s="27">
        <v>0</v>
      </c>
    </row>
    <row r="184" spans="1:39" s="5" customFormat="1" x14ac:dyDescent="0.25">
      <c r="A184" s="50" t="s">
        <v>101</v>
      </c>
      <c r="B184" s="50" t="s">
        <v>11</v>
      </c>
      <c r="C184" s="51" t="s">
        <v>101</v>
      </c>
      <c r="D184" s="52">
        <v>409</v>
      </c>
      <c r="E184" s="53">
        <v>142235</v>
      </c>
      <c r="F184" s="68">
        <v>8</v>
      </c>
      <c r="G184" s="61">
        <v>10729</v>
      </c>
      <c r="H184" s="52">
        <v>417</v>
      </c>
      <c r="I184" s="53">
        <v>152964</v>
      </c>
      <c r="J184" s="54">
        <v>307</v>
      </c>
      <c r="K184" s="55">
        <v>371125</v>
      </c>
      <c r="L184" s="55">
        <v>63091</v>
      </c>
      <c r="M184" s="56">
        <v>434216</v>
      </c>
      <c r="N184" s="56">
        <v>587180</v>
      </c>
      <c r="O184" s="60">
        <v>0</v>
      </c>
      <c r="P184" s="60">
        <v>0</v>
      </c>
      <c r="Q184" s="60">
        <v>3852.8871391076113</v>
      </c>
      <c r="R184" s="60">
        <v>0</v>
      </c>
      <c r="S184" s="60">
        <v>10274.365704286964</v>
      </c>
      <c r="T184" s="60">
        <v>12200.809273840769</v>
      </c>
      <c r="U184" s="60">
        <v>0</v>
      </c>
      <c r="V184" s="60">
        <v>0</v>
      </c>
      <c r="W184" s="60">
        <v>0</v>
      </c>
      <c r="X184" s="60">
        <v>0</v>
      </c>
      <c r="Y184" s="60">
        <v>6421.4785651793518</v>
      </c>
      <c r="Z184" s="60">
        <v>509480.10936132976</v>
      </c>
      <c r="AA184" s="60">
        <v>0</v>
      </c>
      <c r="AB184" s="60">
        <v>34675.984251968497</v>
      </c>
      <c r="AC184" s="60">
        <v>0</v>
      </c>
      <c r="AD184" s="60">
        <v>10274.365704286964</v>
      </c>
      <c r="AE184" s="60">
        <v>0</v>
      </c>
      <c r="AF184" s="60">
        <v>0</v>
      </c>
      <c r="AG184" s="60">
        <v>0</v>
      </c>
      <c r="AH184" s="60">
        <v>0</v>
      </c>
      <c r="AI184" s="60">
        <v>0</v>
      </c>
      <c r="AJ184" s="60">
        <v>0</v>
      </c>
      <c r="AK184" s="60">
        <v>587179.99999999988</v>
      </c>
      <c r="AL184" s="57">
        <v>587179.99999999988</v>
      </c>
      <c r="AM184" s="27">
        <v>0</v>
      </c>
    </row>
    <row r="185" spans="1:39" s="5" customFormat="1" x14ac:dyDescent="0.25">
      <c r="A185" s="50" t="s">
        <v>102</v>
      </c>
      <c r="B185" s="50" t="s">
        <v>3</v>
      </c>
      <c r="C185" s="51" t="s">
        <v>103</v>
      </c>
      <c r="D185" s="52">
        <v>70</v>
      </c>
      <c r="E185" s="53">
        <v>30720</v>
      </c>
      <c r="F185" s="68">
        <v>0</v>
      </c>
      <c r="G185" s="61">
        <v>0</v>
      </c>
      <c r="H185" s="52">
        <v>70</v>
      </c>
      <c r="I185" s="53">
        <v>30720</v>
      </c>
      <c r="J185" s="54">
        <v>68</v>
      </c>
      <c r="K185" s="55">
        <v>80942</v>
      </c>
      <c r="L185" s="55">
        <v>17808</v>
      </c>
      <c r="M185" s="56">
        <v>98750</v>
      </c>
      <c r="N185" s="56">
        <v>129470</v>
      </c>
      <c r="O185" s="60">
        <v>0</v>
      </c>
      <c r="P185" s="60">
        <v>0</v>
      </c>
      <c r="Q185" s="60">
        <v>0</v>
      </c>
      <c r="R185" s="60">
        <v>120315.14456316782</v>
      </c>
      <c r="S185" s="60">
        <v>0</v>
      </c>
      <c r="T185" s="60">
        <v>0</v>
      </c>
      <c r="U185" s="60">
        <v>0</v>
      </c>
      <c r="V185" s="60">
        <v>0</v>
      </c>
      <c r="W185" s="60">
        <v>2441.2947831552483</v>
      </c>
      <c r="X185" s="60">
        <v>0</v>
      </c>
      <c r="Y185" s="60">
        <v>0</v>
      </c>
      <c r="Z185" s="60">
        <v>0</v>
      </c>
      <c r="AA185" s="60">
        <v>4882.5895663104966</v>
      </c>
      <c r="AB185" s="60">
        <v>1830.9710873664362</v>
      </c>
      <c r="AC185" s="60">
        <v>0</v>
      </c>
      <c r="AD185" s="60">
        <v>0</v>
      </c>
      <c r="AE185" s="60">
        <v>0</v>
      </c>
      <c r="AF185" s="60">
        <v>0</v>
      </c>
      <c r="AG185" s="60">
        <v>0</v>
      </c>
      <c r="AH185" s="60">
        <v>0</v>
      </c>
      <c r="AI185" s="60">
        <v>0</v>
      </c>
      <c r="AJ185" s="60">
        <v>0</v>
      </c>
      <c r="AK185" s="60">
        <v>129470</v>
      </c>
      <c r="AL185" s="78">
        <v>1255622</v>
      </c>
      <c r="AM185" s="27">
        <v>0</v>
      </c>
    </row>
    <row r="186" spans="1:39" s="5" customFormat="1" x14ac:dyDescent="0.25">
      <c r="A186" s="50" t="s">
        <v>102</v>
      </c>
      <c r="B186" s="50" t="s">
        <v>3</v>
      </c>
      <c r="C186" s="51" t="s">
        <v>104</v>
      </c>
      <c r="D186" s="52">
        <v>34</v>
      </c>
      <c r="E186" s="53">
        <v>16530</v>
      </c>
      <c r="F186" s="68">
        <v>0</v>
      </c>
      <c r="G186" s="61">
        <v>0</v>
      </c>
      <c r="H186" s="52">
        <v>34</v>
      </c>
      <c r="I186" s="53">
        <v>16530</v>
      </c>
      <c r="J186" s="54">
        <v>34</v>
      </c>
      <c r="K186" s="55">
        <v>40991</v>
      </c>
      <c r="L186" s="55">
        <v>9018</v>
      </c>
      <c r="M186" s="56">
        <v>50009</v>
      </c>
      <c r="N186" s="56">
        <v>66539</v>
      </c>
      <c r="O186" s="60">
        <v>4761.2880143112698</v>
      </c>
      <c r="P186" s="60">
        <v>0</v>
      </c>
      <c r="Q186" s="60">
        <v>0</v>
      </c>
      <c r="R186" s="60">
        <v>53564.490161001784</v>
      </c>
      <c r="S186" s="60">
        <v>0</v>
      </c>
      <c r="T186" s="60">
        <v>1190.3220035778174</v>
      </c>
      <c r="U186" s="60">
        <v>0</v>
      </c>
      <c r="V186" s="60">
        <v>0</v>
      </c>
      <c r="W186" s="60">
        <v>4642.2558139534885</v>
      </c>
      <c r="X186" s="60">
        <v>0</v>
      </c>
      <c r="Y186" s="60">
        <v>0</v>
      </c>
      <c r="Z186" s="60">
        <v>0</v>
      </c>
      <c r="AA186" s="60">
        <v>0</v>
      </c>
      <c r="AB186" s="60">
        <v>2380.6440071556349</v>
      </c>
      <c r="AC186" s="60">
        <v>0</v>
      </c>
      <c r="AD186" s="60">
        <v>0</v>
      </c>
      <c r="AE186" s="60">
        <v>0</v>
      </c>
      <c r="AF186" s="60">
        <v>0</v>
      </c>
      <c r="AG186" s="60">
        <v>0</v>
      </c>
      <c r="AH186" s="60">
        <v>0</v>
      </c>
      <c r="AI186" s="60">
        <v>0</v>
      </c>
      <c r="AJ186" s="60">
        <v>0</v>
      </c>
      <c r="AK186" s="60">
        <v>66538.999999999985</v>
      </c>
      <c r="AL186" s="78"/>
      <c r="AM186" s="27">
        <v>0</v>
      </c>
    </row>
    <row r="187" spans="1:39" s="5" customFormat="1" x14ac:dyDescent="0.25">
      <c r="A187" s="50" t="s">
        <v>102</v>
      </c>
      <c r="B187" s="50" t="s">
        <v>8</v>
      </c>
      <c r="C187" s="51" t="s">
        <v>105</v>
      </c>
      <c r="D187" s="52">
        <v>115</v>
      </c>
      <c r="E187" s="53">
        <v>57400</v>
      </c>
      <c r="F187" s="68">
        <v>5</v>
      </c>
      <c r="G187" s="61">
        <v>9860</v>
      </c>
      <c r="H187" s="52">
        <v>120</v>
      </c>
      <c r="I187" s="53">
        <v>67260</v>
      </c>
      <c r="J187" s="54">
        <v>115</v>
      </c>
      <c r="K187" s="55">
        <v>140506</v>
      </c>
      <c r="L187" s="55">
        <v>30911</v>
      </c>
      <c r="M187" s="56">
        <v>171417</v>
      </c>
      <c r="N187" s="56">
        <v>238677</v>
      </c>
      <c r="O187" s="60">
        <v>0</v>
      </c>
      <c r="P187" s="60">
        <v>0</v>
      </c>
      <c r="Q187" s="60">
        <v>0</v>
      </c>
      <c r="R187" s="60">
        <v>0</v>
      </c>
      <c r="S187" s="60">
        <v>0</v>
      </c>
      <c r="T187" s="60">
        <v>2185.0198352151356</v>
      </c>
      <c r="U187" s="60">
        <v>0</v>
      </c>
      <c r="V187" s="60">
        <v>0</v>
      </c>
      <c r="W187" s="60">
        <v>218429.1495270064</v>
      </c>
      <c r="X187" s="60">
        <v>582.67195605736947</v>
      </c>
      <c r="Y187" s="60">
        <v>0</v>
      </c>
      <c r="Z187" s="60">
        <v>0</v>
      </c>
      <c r="AA187" s="60">
        <v>13110.119011290815</v>
      </c>
      <c r="AB187" s="60">
        <v>4370.0396704302711</v>
      </c>
      <c r="AC187" s="60">
        <v>0</v>
      </c>
      <c r="AD187" s="60">
        <v>0</v>
      </c>
      <c r="AE187" s="60">
        <v>0</v>
      </c>
      <c r="AF187" s="60">
        <v>0</v>
      </c>
      <c r="AG187" s="60">
        <v>0</v>
      </c>
      <c r="AH187" s="60">
        <v>0</v>
      </c>
      <c r="AI187" s="60">
        <v>0</v>
      </c>
      <c r="AJ187" s="60">
        <v>0</v>
      </c>
      <c r="AK187" s="60">
        <v>238677</v>
      </c>
      <c r="AL187" s="78"/>
      <c r="AM187" s="27">
        <v>0</v>
      </c>
    </row>
    <row r="188" spans="1:39" s="5" customFormat="1" x14ac:dyDescent="0.25">
      <c r="A188" s="50" t="s">
        <v>102</v>
      </c>
      <c r="B188" s="50" t="s">
        <v>13</v>
      </c>
      <c r="C188" s="51" t="s">
        <v>106</v>
      </c>
      <c r="D188" s="52">
        <v>204</v>
      </c>
      <c r="E188" s="53">
        <v>101360</v>
      </c>
      <c r="F188" s="68">
        <v>7</v>
      </c>
      <c r="G188" s="61">
        <v>11989</v>
      </c>
      <c r="H188" s="52">
        <v>211</v>
      </c>
      <c r="I188" s="53">
        <v>113349</v>
      </c>
      <c r="J188" s="54">
        <v>202</v>
      </c>
      <c r="K188" s="55">
        <v>244248</v>
      </c>
      <c r="L188" s="55">
        <v>53734</v>
      </c>
      <c r="M188" s="56">
        <v>297982</v>
      </c>
      <c r="N188" s="56">
        <v>411331</v>
      </c>
      <c r="O188" s="60">
        <v>0</v>
      </c>
      <c r="P188" s="60">
        <v>0</v>
      </c>
      <c r="Q188" s="60">
        <v>0</v>
      </c>
      <c r="R188" s="60">
        <v>0</v>
      </c>
      <c r="S188" s="60">
        <v>1231.8987720874513</v>
      </c>
      <c r="T188" s="60">
        <v>0</v>
      </c>
      <c r="U188" s="60">
        <v>3695.6963162623542</v>
      </c>
      <c r="V188" s="60">
        <v>0</v>
      </c>
      <c r="W188" s="60">
        <v>47920.862234201857</v>
      </c>
      <c r="X188" s="60">
        <v>0</v>
      </c>
      <c r="Y188" s="60">
        <v>0</v>
      </c>
      <c r="Z188" s="60">
        <v>4927.5950883498053</v>
      </c>
      <c r="AA188" s="60">
        <v>0</v>
      </c>
      <c r="AB188" s="60">
        <v>353554.94758909853</v>
      </c>
      <c r="AC188" s="60">
        <v>0</v>
      </c>
      <c r="AD188" s="60">
        <v>0</v>
      </c>
      <c r="AE188" s="60">
        <v>0</v>
      </c>
      <c r="AF188" s="60">
        <v>0</v>
      </c>
      <c r="AG188" s="60">
        <v>0</v>
      </c>
      <c r="AH188" s="60">
        <v>0</v>
      </c>
      <c r="AI188" s="60">
        <v>0</v>
      </c>
      <c r="AJ188" s="60">
        <v>0</v>
      </c>
      <c r="AK188" s="60">
        <v>411331</v>
      </c>
      <c r="AL188" s="78"/>
      <c r="AM188" s="27">
        <v>0</v>
      </c>
    </row>
    <row r="189" spans="1:39" s="5" customFormat="1" x14ac:dyDescent="0.25">
      <c r="A189" s="50" t="s">
        <v>102</v>
      </c>
      <c r="B189" s="50" t="s">
        <v>13</v>
      </c>
      <c r="C189" s="51" t="s">
        <v>107</v>
      </c>
      <c r="D189" s="52">
        <v>203</v>
      </c>
      <c r="E189" s="53">
        <v>94180</v>
      </c>
      <c r="F189" s="68">
        <v>12</v>
      </c>
      <c r="G189" s="61">
        <v>21459</v>
      </c>
      <c r="H189" s="52">
        <v>215</v>
      </c>
      <c r="I189" s="53">
        <v>115639</v>
      </c>
      <c r="J189" s="54">
        <v>197</v>
      </c>
      <c r="K189" s="55">
        <v>240956</v>
      </c>
      <c r="L189" s="55">
        <v>53010</v>
      </c>
      <c r="M189" s="56">
        <v>293966</v>
      </c>
      <c r="N189" s="56">
        <v>409605</v>
      </c>
      <c r="O189" s="60">
        <v>0</v>
      </c>
      <c r="P189" s="60">
        <v>0</v>
      </c>
      <c r="Q189" s="60">
        <v>0</v>
      </c>
      <c r="R189" s="60">
        <v>2348.6525229357799</v>
      </c>
      <c r="S189" s="60">
        <v>0</v>
      </c>
      <c r="T189" s="60">
        <v>0</v>
      </c>
      <c r="U189" s="60">
        <v>4697.3050458715597</v>
      </c>
      <c r="V189" s="60">
        <v>0</v>
      </c>
      <c r="W189" s="60">
        <v>0</v>
      </c>
      <c r="X189" s="60">
        <v>0</v>
      </c>
      <c r="Y189" s="60">
        <v>0</v>
      </c>
      <c r="Z189" s="60">
        <v>939.46100917431181</v>
      </c>
      <c r="AA189" s="60">
        <v>0</v>
      </c>
      <c r="AB189" s="60">
        <v>382595.49598623853</v>
      </c>
      <c r="AC189" s="60">
        <v>0</v>
      </c>
      <c r="AD189" s="60">
        <v>0</v>
      </c>
      <c r="AE189" s="60">
        <v>0</v>
      </c>
      <c r="AF189" s="60">
        <v>19024.085435779816</v>
      </c>
      <c r="AG189" s="60">
        <v>0</v>
      </c>
      <c r="AH189" s="60">
        <v>0</v>
      </c>
      <c r="AI189" s="60">
        <v>0</v>
      </c>
      <c r="AJ189" s="60">
        <v>0</v>
      </c>
      <c r="AK189" s="60">
        <v>409605</v>
      </c>
      <c r="AL189" s="78"/>
      <c r="AM189" s="27">
        <v>0</v>
      </c>
    </row>
    <row r="190" spans="1:39" s="5" customFormat="1" x14ac:dyDescent="0.25">
      <c r="A190" s="50" t="s">
        <v>108</v>
      </c>
      <c r="B190" s="50" t="s">
        <v>8</v>
      </c>
      <c r="C190" s="51" t="s">
        <v>109</v>
      </c>
      <c r="D190" s="52">
        <v>401</v>
      </c>
      <c r="E190" s="53">
        <v>193324</v>
      </c>
      <c r="F190" s="68">
        <v>17</v>
      </c>
      <c r="G190" s="61">
        <v>31132</v>
      </c>
      <c r="H190" s="52">
        <v>418</v>
      </c>
      <c r="I190" s="53">
        <v>224456</v>
      </c>
      <c r="J190" s="54">
        <v>390</v>
      </c>
      <c r="K190" s="55">
        <v>472626</v>
      </c>
      <c r="L190" s="55">
        <v>207955</v>
      </c>
      <c r="M190" s="56">
        <v>680581</v>
      </c>
      <c r="N190" s="56">
        <v>905037</v>
      </c>
      <c r="O190" s="60">
        <v>0</v>
      </c>
      <c r="P190" s="60">
        <v>0</v>
      </c>
      <c r="Q190" s="60">
        <v>0</v>
      </c>
      <c r="R190" s="60">
        <v>0</v>
      </c>
      <c r="S190" s="60">
        <v>0</v>
      </c>
      <c r="T190" s="60">
        <v>0</v>
      </c>
      <c r="U190" s="60">
        <v>9769.3976683937835</v>
      </c>
      <c r="V190" s="60">
        <v>0</v>
      </c>
      <c r="W190" s="60">
        <v>838605.09585492231</v>
      </c>
      <c r="X190" s="60">
        <v>0</v>
      </c>
      <c r="Y190" s="60">
        <v>0</v>
      </c>
      <c r="Z190" s="60">
        <v>5861.6386010362703</v>
      </c>
      <c r="AA190" s="60">
        <v>47870.048575129542</v>
      </c>
      <c r="AB190" s="60">
        <v>2930.8193005181352</v>
      </c>
      <c r="AC190" s="60">
        <v>0</v>
      </c>
      <c r="AD190" s="60">
        <v>0</v>
      </c>
      <c r="AE190" s="60">
        <v>0</v>
      </c>
      <c r="AF190" s="60">
        <v>0</v>
      </c>
      <c r="AG190" s="60">
        <v>0</v>
      </c>
      <c r="AH190" s="60">
        <v>0</v>
      </c>
      <c r="AI190" s="60">
        <v>0</v>
      </c>
      <c r="AJ190" s="60">
        <v>0</v>
      </c>
      <c r="AK190" s="60">
        <v>905037.00000000012</v>
      </c>
      <c r="AL190" s="78">
        <v>5452437</v>
      </c>
      <c r="AM190" s="27">
        <v>0</v>
      </c>
    </row>
    <row r="191" spans="1:39" s="5" customFormat="1" x14ac:dyDescent="0.25">
      <c r="A191" s="50" t="s">
        <v>108</v>
      </c>
      <c r="B191" s="50" t="s">
        <v>8</v>
      </c>
      <c r="C191" s="51" t="s">
        <v>110</v>
      </c>
      <c r="D191" s="52">
        <v>91</v>
      </c>
      <c r="E191" s="53">
        <v>40450</v>
      </c>
      <c r="F191" s="68">
        <v>3</v>
      </c>
      <c r="G191" s="61">
        <v>5616</v>
      </c>
      <c r="H191" s="52">
        <v>94</v>
      </c>
      <c r="I191" s="53">
        <v>46066</v>
      </c>
      <c r="J191" s="54">
        <v>91</v>
      </c>
      <c r="K191" s="55">
        <v>113895</v>
      </c>
      <c r="L191" s="55">
        <v>50113</v>
      </c>
      <c r="M191" s="56">
        <v>164008</v>
      </c>
      <c r="N191" s="56">
        <v>210074</v>
      </c>
      <c r="O191" s="60">
        <v>0</v>
      </c>
      <c r="P191" s="60">
        <v>0</v>
      </c>
      <c r="Q191" s="60">
        <v>0</v>
      </c>
      <c r="R191" s="60">
        <v>3110.6712734452126</v>
      </c>
      <c r="S191" s="60">
        <v>0</v>
      </c>
      <c r="T191" s="60">
        <v>0</v>
      </c>
      <c r="U191" s="60">
        <v>0</v>
      </c>
      <c r="V191" s="60">
        <v>0</v>
      </c>
      <c r="W191" s="60">
        <v>198668.2053307009</v>
      </c>
      <c r="X191" s="60">
        <v>0</v>
      </c>
      <c r="Y191" s="60">
        <v>0</v>
      </c>
      <c r="Z191" s="60">
        <v>0</v>
      </c>
      <c r="AA191" s="60">
        <v>8295.1233958538996</v>
      </c>
      <c r="AB191" s="60">
        <v>0</v>
      </c>
      <c r="AC191" s="60">
        <v>0</v>
      </c>
      <c r="AD191" s="60">
        <v>0</v>
      </c>
      <c r="AE191" s="60">
        <v>0</v>
      </c>
      <c r="AF191" s="60">
        <v>0</v>
      </c>
      <c r="AG191" s="60">
        <v>0</v>
      </c>
      <c r="AH191" s="60">
        <v>0</v>
      </c>
      <c r="AI191" s="60">
        <v>0</v>
      </c>
      <c r="AJ191" s="60">
        <v>0</v>
      </c>
      <c r="AK191" s="60">
        <v>210074.00000000003</v>
      </c>
      <c r="AL191" s="78"/>
      <c r="AM191" s="27">
        <v>0</v>
      </c>
    </row>
    <row r="192" spans="1:39" s="5" customFormat="1" x14ac:dyDescent="0.25">
      <c r="A192" s="50" t="s">
        <v>108</v>
      </c>
      <c r="B192" s="50" t="s">
        <v>8</v>
      </c>
      <c r="C192" s="51" t="s">
        <v>111</v>
      </c>
      <c r="D192" s="52">
        <v>12</v>
      </c>
      <c r="E192" s="53">
        <v>4180</v>
      </c>
      <c r="F192" s="68">
        <v>0</v>
      </c>
      <c r="G192" s="61">
        <v>0</v>
      </c>
      <c r="H192" s="52">
        <v>12</v>
      </c>
      <c r="I192" s="53">
        <v>4180</v>
      </c>
      <c r="J192" s="54">
        <v>12</v>
      </c>
      <c r="K192" s="55">
        <v>13999</v>
      </c>
      <c r="L192" s="55">
        <v>6159</v>
      </c>
      <c r="M192" s="56">
        <v>20158</v>
      </c>
      <c r="N192" s="56">
        <v>24338</v>
      </c>
      <c r="O192" s="60">
        <v>0</v>
      </c>
      <c r="P192" s="60">
        <v>0</v>
      </c>
      <c r="Q192" s="60">
        <v>957.11235955056191</v>
      </c>
      <c r="R192" s="60">
        <v>0</v>
      </c>
      <c r="S192" s="60">
        <v>0</v>
      </c>
      <c r="T192" s="60">
        <v>0</v>
      </c>
      <c r="U192" s="60">
        <v>0</v>
      </c>
      <c r="V192" s="60">
        <v>0</v>
      </c>
      <c r="W192" s="60">
        <v>21740.123595505618</v>
      </c>
      <c r="X192" s="60">
        <v>0</v>
      </c>
      <c r="Y192" s="60">
        <v>0</v>
      </c>
      <c r="Z192" s="60">
        <v>0</v>
      </c>
      <c r="AA192" s="60">
        <v>1093.8426966292136</v>
      </c>
      <c r="AB192" s="60">
        <v>546.9213483146068</v>
      </c>
      <c r="AC192" s="60">
        <v>0</v>
      </c>
      <c r="AD192" s="60">
        <v>0</v>
      </c>
      <c r="AE192" s="60">
        <v>0</v>
      </c>
      <c r="AF192" s="60">
        <v>0</v>
      </c>
      <c r="AG192" s="60">
        <v>0</v>
      </c>
      <c r="AH192" s="60">
        <v>0</v>
      </c>
      <c r="AI192" s="60">
        <v>0</v>
      </c>
      <c r="AJ192" s="60">
        <v>0</v>
      </c>
      <c r="AK192" s="60">
        <v>24338</v>
      </c>
      <c r="AL192" s="78"/>
      <c r="AM192" s="27">
        <v>0</v>
      </c>
    </row>
    <row r="193" spans="1:39" s="5" customFormat="1" x14ac:dyDescent="0.25">
      <c r="A193" s="50" t="s">
        <v>108</v>
      </c>
      <c r="B193" s="50" t="s">
        <v>8</v>
      </c>
      <c r="C193" s="51" t="s">
        <v>112</v>
      </c>
      <c r="D193" s="52">
        <v>33</v>
      </c>
      <c r="E193" s="53">
        <v>17120</v>
      </c>
      <c r="F193" s="68">
        <v>0</v>
      </c>
      <c r="G193" s="61">
        <v>0</v>
      </c>
      <c r="H193" s="52">
        <v>33</v>
      </c>
      <c r="I193" s="53">
        <v>17120</v>
      </c>
      <c r="J193" s="54">
        <v>33</v>
      </c>
      <c r="K193" s="55">
        <v>39882</v>
      </c>
      <c r="L193" s="55">
        <v>17548</v>
      </c>
      <c r="M193" s="56">
        <v>57430</v>
      </c>
      <c r="N193" s="56">
        <v>74550</v>
      </c>
      <c r="O193" s="60">
        <v>0</v>
      </c>
      <c r="P193" s="60">
        <v>0</v>
      </c>
      <c r="Q193" s="60">
        <v>0</v>
      </c>
      <c r="R193" s="60">
        <v>0</v>
      </c>
      <c r="S193" s="60">
        <v>0</v>
      </c>
      <c r="T193" s="60">
        <v>0</v>
      </c>
      <c r="U193" s="60">
        <v>0</v>
      </c>
      <c r="V193" s="60">
        <v>0</v>
      </c>
      <c r="W193" s="60">
        <v>69296.701077199279</v>
      </c>
      <c r="X193" s="60">
        <v>0</v>
      </c>
      <c r="Y193" s="60">
        <v>0</v>
      </c>
      <c r="Z193" s="60">
        <v>1338.4201077199282</v>
      </c>
      <c r="AA193" s="60">
        <v>2944.524236983842</v>
      </c>
      <c r="AB193" s="60">
        <v>970.35457809694799</v>
      </c>
      <c r="AC193" s="60">
        <v>0</v>
      </c>
      <c r="AD193" s="60">
        <v>0</v>
      </c>
      <c r="AE193" s="60">
        <v>0</v>
      </c>
      <c r="AF193" s="60">
        <v>0</v>
      </c>
      <c r="AG193" s="60">
        <v>0</v>
      </c>
      <c r="AH193" s="60">
        <v>0</v>
      </c>
      <c r="AI193" s="60">
        <v>0</v>
      </c>
      <c r="AJ193" s="60">
        <v>0</v>
      </c>
      <c r="AK193" s="60">
        <v>74549.999999999985</v>
      </c>
      <c r="AL193" s="78"/>
      <c r="AM193" s="27">
        <v>0</v>
      </c>
    </row>
    <row r="194" spans="1:39" s="5" customFormat="1" x14ac:dyDescent="0.25">
      <c r="A194" s="50" t="s">
        <v>108</v>
      </c>
      <c r="B194" s="50" t="s">
        <v>8</v>
      </c>
      <c r="C194" s="51" t="s">
        <v>113</v>
      </c>
      <c r="D194" s="52">
        <v>16</v>
      </c>
      <c r="E194" s="53">
        <v>8130</v>
      </c>
      <c r="F194" s="68">
        <v>1</v>
      </c>
      <c r="G194" s="61">
        <v>1872</v>
      </c>
      <c r="H194" s="52">
        <v>17</v>
      </c>
      <c r="I194" s="53">
        <v>10002</v>
      </c>
      <c r="J194" s="54">
        <v>16</v>
      </c>
      <c r="K194" s="55">
        <v>18954</v>
      </c>
      <c r="L194" s="55">
        <v>8339</v>
      </c>
      <c r="M194" s="56">
        <v>27293</v>
      </c>
      <c r="N194" s="56">
        <v>37295</v>
      </c>
      <c r="O194" s="60">
        <v>0</v>
      </c>
      <c r="P194" s="60">
        <v>0</v>
      </c>
      <c r="Q194" s="60">
        <v>0</v>
      </c>
      <c r="R194" s="60">
        <v>0</v>
      </c>
      <c r="S194" s="60">
        <v>0</v>
      </c>
      <c r="T194" s="60">
        <v>0</v>
      </c>
      <c r="U194" s="60">
        <v>0</v>
      </c>
      <c r="V194" s="60">
        <v>0</v>
      </c>
      <c r="W194" s="60">
        <v>36941.157495256164</v>
      </c>
      <c r="X194" s="60">
        <v>0</v>
      </c>
      <c r="Y194" s="60">
        <v>0</v>
      </c>
      <c r="Z194" s="60">
        <v>0</v>
      </c>
      <c r="AA194" s="60">
        <v>353.84250474383305</v>
      </c>
      <c r="AB194" s="60">
        <v>0</v>
      </c>
      <c r="AC194" s="60">
        <v>0</v>
      </c>
      <c r="AD194" s="60">
        <v>0</v>
      </c>
      <c r="AE194" s="60">
        <v>0</v>
      </c>
      <c r="AF194" s="60">
        <v>0</v>
      </c>
      <c r="AG194" s="60">
        <v>0</v>
      </c>
      <c r="AH194" s="60">
        <v>0</v>
      </c>
      <c r="AI194" s="60">
        <v>0</v>
      </c>
      <c r="AJ194" s="60">
        <v>0</v>
      </c>
      <c r="AK194" s="60">
        <v>37295</v>
      </c>
      <c r="AL194" s="78"/>
      <c r="AM194" s="27">
        <v>0</v>
      </c>
    </row>
    <row r="195" spans="1:39" s="5" customFormat="1" x14ac:dyDescent="0.25">
      <c r="A195" s="50" t="s">
        <v>108</v>
      </c>
      <c r="B195" s="50" t="s">
        <v>8</v>
      </c>
      <c r="C195" s="51" t="s">
        <v>114</v>
      </c>
      <c r="D195" s="52">
        <v>97</v>
      </c>
      <c r="E195" s="53">
        <v>48320</v>
      </c>
      <c r="F195" s="68">
        <v>1</v>
      </c>
      <c r="G195" s="61">
        <v>1872</v>
      </c>
      <c r="H195" s="52">
        <v>98</v>
      </c>
      <c r="I195" s="53">
        <v>50192</v>
      </c>
      <c r="J195" s="54">
        <v>96</v>
      </c>
      <c r="K195" s="55">
        <v>115974</v>
      </c>
      <c r="L195" s="55">
        <v>51028</v>
      </c>
      <c r="M195" s="56">
        <v>167002</v>
      </c>
      <c r="N195" s="56">
        <v>217194</v>
      </c>
      <c r="O195" s="60">
        <v>0</v>
      </c>
      <c r="P195" s="60">
        <v>0</v>
      </c>
      <c r="Q195" s="60">
        <v>0</v>
      </c>
      <c r="R195" s="60">
        <v>0</v>
      </c>
      <c r="S195" s="60">
        <v>0</v>
      </c>
      <c r="T195" s="60">
        <v>0</v>
      </c>
      <c r="U195" s="60">
        <v>0</v>
      </c>
      <c r="V195" s="60">
        <v>0</v>
      </c>
      <c r="W195" s="60">
        <v>196220.33047210303</v>
      </c>
      <c r="X195" s="60">
        <v>4660.8154506437768</v>
      </c>
      <c r="Y195" s="60">
        <v>0</v>
      </c>
      <c r="Z195" s="60">
        <v>2330.4077253218884</v>
      </c>
      <c r="AA195" s="60">
        <v>9904.2328326180268</v>
      </c>
      <c r="AB195" s="60">
        <v>4078.2135193133049</v>
      </c>
      <c r="AC195" s="60">
        <v>0</v>
      </c>
      <c r="AD195" s="60">
        <v>0</v>
      </c>
      <c r="AE195" s="60">
        <v>0</v>
      </c>
      <c r="AF195" s="60">
        <v>0</v>
      </c>
      <c r="AG195" s="60">
        <v>0</v>
      </c>
      <c r="AH195" s="60">
        <v>0</v>
      </c>
      <c r="AI195" s="60">
        <v>0</v>
      </c>
      <c r="AJ195" s="60">
        <v>0</v>
      </c>
      <c r="AK195" s="60">
        <v>217194.00000000003</v>
      </c>
      <c r="AL195" s="78"/>
      <c r="AM195" s="27">
        <v>0</v>
      </c>
    </row>
    <row r="196" spans="1:39" s="5" customFormat="1" x14ac:dyDescent="0.25">
      <c r="A196" s="50" t="s">
        <v>108</v>
      </c>
      <c r="B196" s="50" t="s">
        <v>8</v>
      </c>
      <c r="C196" s="51" t="s">
        <v>115</v>
      </c>
      <c r="D196" s="52">
        <v>42</v>
      </c>
      <c r="E196" s="53">
        <v>22660</v>
      </c>
      <c r="F196" s="68">
        <v>0</v>
      </c>
      <c r="G196" s="61">
        <v>0</v>
      </c>
      <c r="H196" s="52">
        <v>42</v>
      </c>
      <c r="I196" s="53">
        <v>22660</v>
      </c>
      <c r="J196" s="54">
        <v>42</v>
      </c>
      <c r="K196" s="55">
        <v>50901</v>
      </c>
      <c r="L196" s="55">
        <v>22396</v>
      </c>
      <c r="M196" s="56">
        <v>73297</v>
      </c>
      <c r="N196" s="56">
        <v>95957</v>
      </c>
      <c r="O196" s="60">
        <v>0</v>
      </c>
      <c r="P196" s="60">
        <v>0</v>
      </c>
      <c r="Q196" s="60">
        <v>0</v>
      </c>
      <c r="R196" s="60">
        <v>0</v>
      </c>
      <c r="S196" s="60">
        <v>0</v>
      </c>
      <c r="T196" s="60">
        <v>0</v>
      </c>
      <c r="U196" s="60">
        <v>0</v>
      </c>
      <c r="V196" s="60">
        <v>0</v>
      </c>
      <c r="W196" s="60">
        <v>82650.962666666674</v>
      </c>
      <c r="X196" s="60">
        <v>1194.1315555555557</v>
      </c>
      <c r="Y196" s="60">
        <v>0</v>
      </c>
      <c r="Z196" s="60">
        <v>1705.9022222222222</v>
      </c>
      <c r="AA196" s="60">
        <v>9126.5768888888888</v>
      </c>
      <c r="AB196" s="60">
        <v>1279.4266666666667</v>
      </c>
      <c r="AC196" s="60">
        <v>0</v>
      </c>
      <c r="AD196" s="60">
        <v>0</v>
      </c>
      <c r="AE196" s="60">
        <v>0</v>
      </c>
      <c r="AF196" s="60">
        <v>0</v>
      </c>
      <c r="AG196" s="60">
        <v>0</v>
      </c>
      <c r="AH196" s="60">
        <v>0</v>
      </c>
      <c r="AI196" s="60">
        <v>0</v>
      </c>
      <c r="AJ196" s="60">
        <v>0</v>
      </c>
      <c r="AK196" s="60">
        <v>95957</v>
      </c>
      <c r="AL196" s="78"/>
      <c r="AM196" s="27">
        <v>0</v>
      </c>
    </row>
    <row r="197" spans="1:39" s="5" customFormat="1" x14ac:dyDescent="0.25">
      <c r="A197" s="50" t="s">
        <v>108</v>
      </c>
      <c r="B197" s="50" t="s">
        <v>8</v>
      </c>
      <c r="C197" s="51" t="s">
        <v>116</v>
      </c>
      <c r="D197" s="52">
        <v>83</v>
      </c>
      <c r="E197" s="53">
        <v>37860</v>
      </c>
      <c r="F197" s="68">
        <v>6</v>
      </c>
      <c r="G197" s="61">
        <v>10740</v>
      </c>
      <c r="H197" s="52">
        <v>89</v>
      </c>
      <c r="I197" s="53">
        <v>48600</v>
      </c>
      <c r="J197" s="54">
        <v>82</v>
      </c>
      <c r="K197" s="55">
        <v>99411</v>
      </c>
      <c r="L197" s="55">
        <v>43741</v>
      </c>
      <c r="M197" s="56">
        <v>143152</v>
      </c>
      <c r="N197" s="56">
        <v>191752</v>
      </c>
      <c r="O197" s="60">
        <v>0</v>
      </c>
      <c r="P197" s="60">
        <v>0</v>
      </c>
      <c r="Q197" s="60">
        <v>0</v>
      </c>
      <c r="R197" s="60">
        <v>0</v>
      </c>
      <c r="S197" s="60">
        <v>0</v>
      </c>
      <c r="T197" s="60">
        <v>0</v>
      </c>
      <c r="U197" s="60">
        <v>0</v>
      </c>
      <c r="V197" s="60">
        <v>0</v>
      </c>
      <c r="W197" s="60">
        <v>181264.89639839929</v>
      </c>
      <c r="X197" s="60">
        <v>0</v>
      </c>
      <c r="Y197" s="60">
        <v>0</v>
      </c>
      <c r="Z197" s="60">
        <v>0</v>
      </c>
      <c r="AA197" s="60">
        <v>9208.1885282347721</v>
      </c>
      <c r="AB197" s="60">
        <v>1278.9150733659405</v>
      </c>
      <c r="AC197" s="60">
        <v>0</v>
      </c>
      <c r="AD197" s="60">
        <v>0</v>
      </c>
      <c r="AE197" s="60">
        <v>0</v>
      </c>
      <c r="AF197" s="60">
        <v>0</v>
      </c>
      <c r="AG197" s="60">
        <v>0</v>
      </c>
      <c r="AH197" s="60">
        <v>0</v>
      </c>
      <c r="AI197" s="60">
        <v>0</v>
      </c>
      <c r="AJ197" s="60">
        <v>0</v>
      </c>
      <c r="AK197" s="60">
        <v>191752</v>
      </c>
      <c r="AL197" s="78"/>
      <c r="AM197" s="27">
        <v>0</v>
      </c>
    </row>
    <row r="198" spans="1:39" s="5" customFormat="1" x14ac:dyDescent="0.25">
      <c r="A198" s="50" t="s">
        <v>108</v>
      </c>
      <c r="B198" s="50" t="s">
        <v>8</v>
      </c>
      <c r="C198" s="51" t="s">
        <v>117</v>
      </c>
      <c r="D198" s="52">
        <v>38</v>
      </c>
      <c r="E198" s="53">
        <v>17250</v>
      </c>
      <c r="F198" s="68">
        <v>3</v>
      </c>
      <c r="G198" s="61">
        <v>4827</v>
      </c>
      <c r="H198" s="52">
        <v>41</v>
      </c>
      <c r="I198" s="53">
        <v>22077</v>
      </c>
      <c r="J198" s="54">
        <v>37</v>
      </c>
      <c r="K198" s="55">
        <v>46396</v>
      </c>
      <c r="L198" s="55">
        <v>20415</v>
      </c>
      <c r="M198" s="56">
        <v>66811</v>
      </c>
      <c r="N198" s="56">
        <v>88888</v>
      </c>
      <c r="O198" s="60">
        <v>471.55437665782489</v>
      </c>
      <c r="P198" s="60">
        <v>0</v>
      </c>
      <c r="Q198" s="60">
        <v>0</v>
      </c>
      <c r="R198" s="60">
        <v>3112.2588859416446</v>
      </c>
      <c r="S198" s="60">
        <v>0</v>
      </c>
      <c r="T198" s="60">
        <v>0</v>
      </c>
      <c r="U198" s="60">
        <v>0</v>
      </c>
      <c r="V198" s="60">
        <v>0</v>
      </c>
      <c r="W198" s="60">
        <v>76957.674270557021</v>
      </c>
      <c r="X198" s="60">
        <v>943.10875331564978</v>
      </c>
      <c r="Y198" s="60">
        <v>0</v>
      </c>
      <c r="Z198" s="60">
        <v>1508.9740053050398</v>
      </c>
      <c r="AA198" s="60">
        <v>4621.2328912466837</v>
      </c>
      <c r="AB198" s="60">
        <v>1273.1968169761274</v>
      </c>
      <c r="AC198" s="60">
        <v>0</v>
      </c>
      <c r="AD198" s="60">
        <v>0</v>
      </c>
      <c r="AE198" s="60">
        <v>0</v>
      </c>
      <c r="AF198" s="60">
        <v>0</v>
      </c>
      <c r="AG198" s="60">
        <v>0</v>
      </c>
      <c r="AH198" s="60">
        <v>0</v>
      </c>
      <c r="AI198" s="60">
        <v>0</v>
      </c>
      <c r="AJ198" s="60">
        <v>0</v>
      </c>
      <c r="AK198" s="60">
        <v>88888</v>
      </c>
      <c r="AL198" s="78"/>
      <c r="AM198" s="27">
        <v>0</v>
      </c>
    </row>
    <row r="199" spans="1:39" s="5" customFormat="1" x14ac:dyDescent="0.25">
      <c r="A199" s="50" t="s">
        <v>108</v>
      </c>
      <c r="B199" s="50" t="s">
        <v>8</v>
      </c>
      <c r="C199" s="51" t="s">
        <v>118</v>
      </c>
      <c r="D199" s="52">
        <v>57</v>
      </c>
      <c r="E199" s="53">
        <v>29500</v>
      </c>
      <c r="F199" s="68">
        <v>8</v>
      </c>
      <c r="G199" s="61">
        <v>15230</v>
      </c>
      <c r="H199" s="52">
        <v>65</v>
      </c>
      <c r="I199" s="53">
        <v>44730</v>
      </c>
      <c r="J199" s="54">
        <v>57</v>
      </c>
      <c r="K199" s="55">
        <v>69265</v>
      </c>
      <c r="L199" s="55">
        <v>30477</v>
      </c>
      <c r="M199" s="56">
        <v>99742</v>
      </c>
      <c r="N199" s="56">
        <v>144472</v>
      </c>
      <c r="O199" s="60">
        <v>0</v>
      </c>
      <c r="P199" s="60">
        <v>0</v>
      </c>
      <c r="Q199" s="60">
        <v>0</v>
      </c>
      <c r="R199" s="60">
        <v>0</v>
      </c>
      <c r="S199" s="60">
        <v>0</v>
      </c>
      <c r="T199" s="60">
        <v>0</v>
      </c>
      <c r="U199" s="60">
        <v>0</v>
      </c>
      <c r="V199" s="60">
        <v>0</v>
      </c>
      <c r="W199" s="60">
        <v>134661.76912630149</v>
      </c>
      <c r="X199" s="60">
        <v>0</v>
      </c>
      <c r="Y199" s="60">
        <v>0</v>
      </c>
      <c r="Z199" s="60">
        <v>3924.0923494794024</v>
      </c>
      <c r="AA199" s="60">
        <v>5886.1385242191036</v>
      </c>
      <c r="AB199" s="60">
        <v>0</v>
      </c>
      <c r="AC199" s="60">
        <v>0</v>
      </c>
      <c r="AD199" s="60">
        <v>0</v>
      </c>
      <c r="AE199" s="60">
        <v>0</v>
      </c>
      <c r="AF199" s="60">
        <v>0</v>
      </c>
      <c r="AG199" s="60">
        <v>0</v>
      </c>
      <c r="AH199" s="60">
        <v>0</v>
      </c>
      <c r="AI199" s="60">
        <v>0</v>
      </c>
      <c r="AJ199" s="60">
        <v>0</v>
      </c>
      <c r="AK199" s="60">
        <v>144472</v>
      </c>
      <c r="AL199" s="78"/>
      <c r="AM199" s="27">
        <v>0</v>
      </c>
    </row>
    <row r="200" spans="1:39" s="5" customFormat="1" x14ac:dyDescent="0.25">
      <c r="A200" s="50" t="s">
        <v>108</v>
      </c>
      <c r="B200" s="50" t="s">
        <v>8</v>
      </c>
      <c r="C200" s="51" t="s">
        <v>119</v>
      </c>
      <c r="D200" s="52">
        <v>151</v>
      </c>
      <c r="E200" s="53">
        <v>68340</v>
      </c>
      <c r="F200" s="68">
        <v>1</v>
      </c>
      <c r="G200" s="61">
        <v>1699</v>
      </c>
      <c r="H200" s="52">
        <v>152</v>
      </c>
      <c r="I200" s="53">
        <v>70039</v>
      </c>
      <c r="J200" s="54">
        <v>150</v>
      </c>
      <c r="K200" s="55">
        <v>181913</v>
      </c>
      <c r="L200" s="55">
        <v>80041</v>
      </c>
      <c r="M200" s="56">
        <v>261954</v>
      </c>
      <c r="N200" s="56">
        <v>331993</v>
      </c>
      <c r="O200" s="60">
        <v>0</v>
      </c>
      <c r="P200" s="60">
        <v>0</v>
      </c>
      <c r="Q200" s="60">
        <v>0</v>
      </c>
      <c r="R200" s="60">
        <v>0</v>
      </c>
      <c r="S200" s="60">
        <v>0</v>
      </c>
      <c r="T200" s="60">
        <v>0</v>
      </c>
      <c r="U200" s="60">
        <v>0</v>
      </c>
      <c r="V200" s="60">
        <v>0</v>
      </c>
      <c r="W200" s="60">
        <v>291146.587975893</v>
      </c>
      <c r="X200" s="60">
        <v>10248.20373364692</v>
      </c>
      <c r="Y200" s="60">
        <v>0</v>
      </c>
      <c r="Z200" s="60">
        <v>2928.0582096134058</v>
      </c>
      <c r="AA200" s="60">
        <v>22546.048214023223</v>
      </c>
      <c r="AB200" s="60">
        <v>5124.1018668234601</v>
      </c>
      <c r="AC200" s="60">
        <v>0</v>
      </c>
      <c r="AD200" s="60">
        <v>0</v>
      </c>
      <c r="AE200" s="60">
        <v>0</v>
      </c>
      <c r="AF200" s="60">
        <v>0</v>
      </c>
      <c r="AG200" s="60">
        <v>0</v>
      </c>
      <c r="AH200" s="60">
        <v>0</v>
      </c>
      <c r="AI200" s="60">
        <v>0</v>
      </c>
      <c r="AJ200" s="60">
        <v>0</v>
      </c>
      <c r="AK200" s="60">
        <v>331993</v>
      </c>
      <c r="AL200" s="78"/>
      <c r="AM200" s="27">
        <v>0</v>
      </c>
    </row>
    <row r="201" spans="1:39" s="5" customFormat="1" x14ac:dyDescent="0.25">
      <c r="A201" s="50" t="s">
        <v>108</v>
      </c>
      <c r="B201" s="50" t="s">
        <v>8</v>
      </c>
      <c r="C201" s="51" t="s">
        <v>120</v>
      </c>
      <c r="D201" s="52">
        <v>49</v>
      </c>
      <c r="E201" s="53">
        <v>20300</v>
      </c>
      <c r="F201" s="68">
        <v>1</v>
      </c>
      <c r="G201" s="61">
        <v>1699</v>
      </c>
      <c r="H201" s="52">
        <v>50</v>
      </c>
      <c r="I201" s="53">
        <v>21999</v>
      </c>
      <c r="J201" s="54">
        <v>47</v>
      </c>
      <c r="K201" s="55">
        <v>56618</v>
      </c>
      <c r="L201" s="55">
        <v>24912</v>
      </c>
      <c r="M201" s="56">
        <v>81530</v>
      </c>
      <c r="N201" s="56">
        <v>103529</v>
      </c>
      <c r="O201" s="60">
        <v>1054.6247877758915</v>
      </c>
      <c r="P201" s="60">
        <v>0</v>
      </c>
      <c r="Q201" s="60">
        <v>0</v>
      </c>
      <c r="R201" s="60">
        <v>1757.7079796264857</v>
      </c>
      <c r="S201" s="60">
        <v>0</v>
      </c>
      <c r="T201" s="60">
        <v>0</v>
      </c>
      <c r="U201" s="60">
        <v>0</v>
      </c>
      <c r="V201" s="60">
        <v>0</v>
      </c>
      <c r="W201" s="60">
        <v>91049.273344651956</v>
      </c>
      <c r="X201" s="60">
        <v>2109.249575551783</v>
      </c>
      <c r="Y201" s="60">
        <v>0</v>
      </c>
      <c r="Z201" s="60">
        <v>527.31239388794575</v>
      </c>
      <c r="AA201" s="60">
        <v>5712.5509337860785</v>
      </c>
      <c r="AB201" s="60">
        <v>1318.2809847198641</v>
      </c>
      <c r="AC201" s="60">
        <v>0</v>
      </c>
      <c r="AD201" s="60">
        <v>0</v>
      </c>
      <c r="AE201" s="60">
        <v>0</v>
      </c>
      <c r="AF201" s="60">
        <v>0</v>
      </c>
      <c r="AG201" s="60">
        <v>0</v>
      </c>
      <c r="AH201" s="60">
        <v>0</v>
      </c>
      <c r="AI201" s="60">
        <v>0</v>
      </c>
      <c r="AJ201" s="60">
        <v>0</v>
      </c>
      <c r="AK201" s="60">
        <v>103529</v>
      </c>
      <c r="AL201" s="78"/>
      <c r="AM201" s="27">
        <v>0</v>
      </c>
    </row>
    <row r="202" spans="1:39" s="5" customFormat="1" x14ac:dyDescent="0.25">
      <c r="A202" s="50" t="s">
        <v>108</v>
      </c>
      <c r="B202" s="50" t="s">
        <v>8</v>
      </c>
      <c r="C202" s="51" t="s">
        <v>121</v>
      </c>
      <c r="D202" s="52">
        <v>103</v>
      </c>
      <c r="E202" s="53">
        <v>42730</v>
      </c>
      <c r="F202" s="68">
        <v>1</v>
      </c>
      <c r="G202" s="61">
        <v>1699</v>
      </c>
      <c r="H202" s="52">
        <v>104</v>
      </c>
      <c r="I202" s="53">
        <v>44429</v>
      </c>
      <c r="J202" s="54">
        <v>102</v>
      </c>
      <c r="K202" s="55">
        <v>124879</v>
      </c>
      <c r="L202" s="55">
        <v>54946</v>
      </c>
      <c r="M202" s="56">
        <v>179825</v>
      </c>
      <c r="N202" s="56">
        <v>224254</v>
      </c>
      <c r="O202" s="60">
        <v>0</v>
      </c>
      <c r="P202" s="60">
        <v>0</v>
      </c>
      <c r="Q202" s="60">
        <v>0</v>
      </c>
      <c r="R202" s="60">
        <v>0</v>
      </c>
      <c r="S202" s="60">
        <v>0</v>
      </c>
      <c r="T202" s="60">
        <v>0</v>
      </c>
      <c r="U202" s="60">
        <v>0</v>
      </c>
      <c r="V202" s="60">
        <v>0</v>
      </c>
      <c r="W202" s="60">
        <v>204080.25072547884</v>
      </c>
      <c r="X202" s="60">
        <v>3644.2901915264074</v>
      </c>
      <c r="Y202" s="60">
        <v>0</v>
      </c>
      <c r="Z202" s="60">
        <v>2603.0644225188626</v>
      </c>
      <c r="AA202" s="60">
        <v>11974.096343586767</v>
      </c>
      <c r="AB202" s="60">
        <v>1952.2983168891469</v>
      </c>
      <c r="AC202" s="60">
        <v>0</v>
      </c>
      <c r="AD202" s="60">
        <v>0</v>
      </c>
      <c r="AE202" s="60">
        <v>0</v>
      </c>
      <c r="AF202" s="60">
        <v>0</v>
      </c>
      <c r="AG202" s="60">
        <v>0</v>
      </c>
      <c r="AH202" s="60">
        <v>0</v>
      </c>
      <c r="AI202" s="60">
        <v>0</v>
      </c>
      <c r="AJ202" s="60">
        <v>0</v>
      </c>
      <c r="AK202" s="60">
        <v>224254.00000000003</v>
      </c>
      <c r="AL202" s="78"/>
      <c r="AM202" s="27">
        <v>0</v>
      </c>
    </row>
    <row r="203" spans="1:39" s="5" customFormat="1" x14ac:dyDescent="0.25">
      <c r="A203" s="50" t="s">
        <v>108</v>
      </c>
      <c r="B203" s="50" t="s">
        <v>8</v>
      </c>
      <c r="C203" s="51" t="s">
        <v>122</v>
      </c>
      <c r="D203" s="52">
        <v>26</v>
      </c>
      <c r="E203" s="53">
        <v>10720</v>
      </c>
      <c r="F203" s="68">
        <v>0</v>
      </c>
      <c r="G203" s="61">
        <v>0</v>
      </c>
      <c r="H203" s="52">
        <v>26</v>
      </c>
      <c r="I203" s="53">
        <v>10720</v>
      </c>
      <c r="J203" s="54">
        <v>26</v>
      </c>
      <c r="K203" s="55">
        <v>30908</v>
      </c>
      <c r="L203" s="55">
        <v>13599</v>
      </c>
      <c r="M203" s="56">
        <v>44507</v>
      </c>
      <c r="N203" s="56">
        <v>55227</v>
      </c>
      <c r="O203" s="60">
        <v>0</v>
      </c>
      <c r="P203" s="60">
        <v>0</v>
      </c>
      <c r="Q203" s="60">
        <v>0</v>
      </c>
      <c r="R203" s="60">
        <v>0</v>
      </c>
      <c r="S203" s="60">
        <v>0</v>
      </c>
      <c r="T203" s="60">
        <v>0</v>
      </c>
      <c r="U203" s="60">
        <v>0</v>
      </c>
      <c r="V203" s="60">
        <v>0</v>
      </c>
      <c r="W203" s="60">
        <v>40636.020844189683</v>
      </c>
      <c r="X203" s="60">
        <v>345.34861907243356</v>
      </c>
      <c r="Y203" s="60">
        <v>0</v>
      </c>
      <c r="Z203" s="60">
        <v>1151.1620635747786</v>
      </c>
      <c r="AA203" s="60">
        <v>10504.353830119855</v>
      </c>
      <c r="AB203" s="60">
        <v>2590.1146430432518</v>
      </c>
      <c r="AC203" s="60">
        <v>0</v>
      </c>
      <c r="AD203" s="60">
        <v>0</v>
      </c>
      <c r="AE203" s="60">
        <v>0</v>
      </c>
      <c r="AF203" s="60">
        <v>0</v>
      </c>
      <c r="AG203" s="60">
        <v>0</v>
      </c>
      <c r="AH203" s="60">
        <v>0</v>
      </c>
      <c r="AI203" s="60">
        <v>0</v>
      </c>
      <c r="AJ203" s="60">
        <v>0</v>
      </c>
      <c r="AK203" s="60">
        <v>55227.000000000007</v>
      </c>
      <c r="AL203" s="78"/>
      <c r="AM203" s="27">
        <v>0</v>
      </c>
    </row>
    <row r="204" spans="1:39" s="5" customFormat="1" x14ac:dyDescent="0.25">
      <c r="A204" s="50" t="s">
        <v>108</v>
      </c>
      <c r="B204" s="50" t="s">
        <v>8</v>
      </c>
      <c r="C204" s="51" t="s">
        <v>123</v>
      </c>
      <c r="D204" s="52">
        <v>113</v>
      </c>
      <c r="E204" s="53">
        <v>53810</v>
      </c>
      <c r="F204" s="68">
        <v>10</v>
      </c>
      <c r="G204" s="61">
        <v>17938</v>
      </c>
      <c r="H204" s="52">
        <v>123</v>
      </c>
      <c r="I204" s="53">
        <v>71748</v>
      </c>
      <c r="J204" s="54">
        <v>112</v>
      </c>
      <c r="K204" s="55">
        <v>136140</v>
      </c>
      <c r="L204" s="55">
        <v>59901</v>
      </c>
      <c r="M204" s="56">
        <v>196041</v>
      </c>
      <c r="N204" s="56">
        <v>267789</v>
      </c>
      <c r="O204" s="60">
        <v>0</v>
      </c>
      <c r="P204" s="60">
        <v>0</v>
      </c>
      <c r="Q204" s="60">
        <v>0</v>
      </c>
      <c r="R204" s="60">
        <v>0</v>
      </c>
      <c r="S204" s="60">
        <v>0</v>
      </c>
      <c r="T204" s="60">
        <v>0</v>
      </c>
      <c r="U204" s="60">
        <v>0</v>
      </c>
      <c r="V204" s="60">
        <v>0</v>
      </c>
      <c r="W204" s="60">
        <v>246454.6309751434</v>
      </c>
      <c r="X204" s="60">
        <v>0</v>
      </c>
      <c r="Y204" s="60">
        <v>0</v>
      </c>
      <c r="Z204" s="60">
        <v>0</v>
      </c>
      <c r="AA204" s="60">
        <v>8533.7476099426385</v>
      </c>
      <c r="AB204" s="60">
        <v>12800.621414913958</v>
      </c>
      <c r="AC204" s="60">
        <v>0</v>
      </c>
      <c r="AD204" s="60">
        <v>0</v>
      </c>
      <c r="AE204" s="60">
        <v>0</v>
      </c>
      <c r="AF204" s="60">
        <v>0</v>
      </c>
      <c r="AG204" s="60">
        <v>0</v>
      </c>
      <c r="AH204" s="60">
        <v>0</v>
      </c>
      <c r="AI204" s="60">
        <v>0</v>
      </c>
      <c r="AJ204" s="60">
        <v>0</v>
      </c>
      <c r="AK204" s="60">
        <v>267789</v>
      </c>
      <c r="AL204" s="78"/>
      <c r="AM204" s="27">
        <v>0</v>
      </c>
    </row>
    <row r="205" spans="1:39" s="5" customFormat="1" x14ac:dyDescent="0.25">
      <c r="A205" s="50" t="s">
        <v>108</v>
      </c>
      <c r="B205" s="50" t="s">
        <v>8</v>
      </c>
      <c r="C205" s="51" t="s">
        <v>124</v>
      </c>
      <c r="D205" s="52">
        <v>43</v>
      </c>
      <c r="E205" s="53">
        <v>25574</v>
      </c>
      <c r="F205" s="68">
        <v>0</v>
      </c>
      <c r="G205" s="61">
        <v>0</v>
      </c>
      <c r="H205" s="52">
        <v>43</v>
      </c>
      <c r="I205" s="53">
        <v>25574</v>
      </c>
      <c r="J205" s="54">
        <v>42</v>
      </c>
      <c r="K205" s="55">
        <v>50554</v>
      </c>
      <c r="L205" s="55">
        <v>22244</v>
      </c>
      <c r="M205" s="56">
        <v>72798</v>
      </c>
      <c r="N205" s="56">
        <v>98372</v>
      </c>
      <c r="O205" s="60">
        <v>0</v>
      </c>
      <c r="P205" s="60">
        <v>0</v>
      </c>
      <c r="Q205" s="60">
        <v>0</v>
      </c>
      <c r="R205" s="60">
        <v>1264.7828571428572</v>
      </c>
      <c r="S205" s="60">
        <v>0</v>
      </c>
      <c r="T205" s="60">
        <v>0</v>
      </c>
      <c r="U205" s="60">
        <v>0</v>
      </c>
      <c r="V205" s="60">
        <v>0</v>
      </c>
      <c r="W205" s="60">
        <v>91204.897142857139</v>
      </c>
      <c r="X205" s="60">
        <v>0</v>
      </c>
      <c r="Y205" s="60">
        <v>0</v>
      </c>
      <c r="Z205" s="60">
        <v>1686.3771428571429</v>
      </c>
      <c r="AA205" s="60">
        <v>2951.16</v>
      </c>
      <c r="AB205" s="60">
        <v>1264.7828571428572</v>
      </c>
      <c r="AC205" s="60">
        <v>0</v>
      </c>
      <c r="AD205" s="60">
        <v>0</v>
      </c>
      <c r="AE205" s="60">
        <v>0</v>
      </c>
      <c r="AF205" s="60">
        <v>0</v>
      </c>
      <c r="AG205" s="60">
        <v>0</v>
      </c>
      <c r="AH205" s="60">
        <v>0</v>
      </c>
      <c r="AI205" s="60">
        <v>0</v>
      </c>
      <c r="AJ205" s="60">
        <v>0</v>
      </c>
      <c r="AK205" s="60">
        <v>98372</v>
      </c>
      <c r="AL205" s="78"/>
      <c r="AM205" s="27">
        <v>0</v>
      </c>
    </row>
    <row r="206" spans="1:39" s="5" customFormat="1" x14ac:dyDescent="0.25">
      <c r="A206" s="50" t="s">
        <v>108</v>
      </c>
      <c r="B206" s="50" t="s">
        <v>8</v>
      </c>
      <c r="C206" s="51" t="s">
        <v>125</v>
      </c>
      <c r="D206" s="52">
        <v>25</v>
      </c>
      <c r="E206" s="53">
        <v>12400</v>
      </c>
      <c r="F206" s="68">
        <v>0</v>
      </c>
      <c r="G206" s="61">
        <v>0</v>
      </c>
      <c r="H206" s="52">
        <v>25</v>
      </c>
      <c r="I206" s="53">
        <v>12400</v>
      </c>
      <c r="J206" s="54">
        <v>25</v>
      </c>
      <c r="K206" s="55">
        <v>29799</v>
      </c>
      <c r="L206" s="55">
        <v>13112</v>
      </c>
      <c r="M206" s="56">
        <v>42911</v>
      </c>
      <c r="N206" s="56">
        <v>55311</v>
      </c>
      <c r="O206" s="60">
        <v>0</v>
      </c>
      <c r="P206" s="60">
        <v>0</v>
      </c>
      <c r="Q206" s="60">
        <v>0</v>
      </c>
      <c r="R206" s="60">
        <v>0</v>
      </c>
      <c r="S206" s="60">
        <v>0</v>
      </c>
      <c r="T206" s="60">
        <v>0</v>
      </c>
      <c r="U206" s="60">
        <v>0</v>
      </c>
      <c r="V206" s="60">
        <v>0</v>
      </c>
      <c r="W206" s="60">
        <v>53031.253189401381</v>
      </c>
      <c r="X206" s="60">
        <v>868.47497546614341</v>
      </c>
      <c r="Y206" s="60">
        <v>0</v>
      </c>
      <c r="Z206" s="60">
        <v>0</v>
      </c>
      <c r="AA206" s="60">
        <v>1411.2718351324829</v>
      </c>
      <c r="AB206" s="60">
        <v>0</v>
      </c>
      <c r="AC206" s="60">
        <v>0</v>
      </c>
      <c r="AD206" s="60">
        <v>0</v>
      </c>
      <c r="AE206" s="60">
        <v>0</v>
      </c>
      <c r="AF206" s="60">
        <v>0</v>
      </c>
      <c r="AG206" s="60">
        <v>0</v>
      </c>
      <c r="AH206" s="60">
        <v>0</v>
      </c>
      <c r="AI206" s="60">
        <v>0</v>
      </c>
      <c r="AJ206" s="60">
        <v>0</v>
      </c>
      <c r="AK206" s="60">
        <v>55311.000000000007</v>
      </c>
      <c r="AL206" s="78"/>
      <c r="AM206" s="27">
        <v>0</v>
      </c>
    </row>
    <row r="207" spans="1:39" s="5" customFormat="1" x14ac:dyDescent="0.25">
      <c r="A207" s="50" t="s">
        <v>108</v>
      </c>
      <c r="B207" s="50" t="s">
        <v>8</v>
      </c>
      <c r="C207" s="51" t="s">
        <v>126</v>
      </c>
      <c r="D207" s="52">
        <v>108</v>
      </c>
      <c r="E207" s="53">
        <v>43240</v>
      </c>
      <c r="F207" s="68">
        <v>1</v>
      </c>
      <c r="G207" s="61">
        <v>1872</v>
      </c>
      <c r="H207" s="52">
        <v>109</v>
      </c>
      <c r="I207" s="53">
        <v>45112</v>
      </c>
      <c r="J207" s="54">
        <v>108</v>
      </c>
      <c r="K207" s="55">
        <v>129799</v>
      </c>
      <c r="L207" s="55">
        <v>57111</v>
      </c>
      <c r="M207" s="56">
        <v>186910</v>
      </c>
      <c r="N207" s="56">
        <v>232022</v>
      </c>
      <c r="O207" s="60">
        <v>0</v>
      </c>
      <c r="P207" s="60">
        <v>0</v>
      </c>
      <c r="Q207" s="60">
        <v>0</v>
      </c>
      <c r="R207" s="60">
        <v>0</v>
      </c>
      <c r="S207" s="60">
        <v>0</v>
      </c>
      <c r="T207" s="60">
        <v>0</v>
      </c>
      <c r="U207" s="60">
        <v>0</v>
      </c>
      <c r="V207" s="60">
        <v>0</v>
      </c>
      <c r="W207" s="60">
        <v>218302.43826086956</v>
      </c>
      <c r="X207" s="60">
        <v>4611.6173913043476</v>
      </c>
      <c r="Y207" s="60">
        <v>0</v>
      </c>
      <c r="Z207" s="60">
        <v>2305.8086956521738</v>
      </c>
      <c r="AA207" s="60">
        <v>5072.7791304347829</v>
      </c>
      <c r="AB207" s="60">
        <v>1729.3565217391306</v>
      </c>
      <c r="AC207" s="60">
        <v>0</v>
      </c>
      <c r="AD207" s="60">
        <v>0</v>
      </c>
      <c r="AE207" s="60">
        <v>0</v>
      </c>
      <c r="AF207" s="60">
        <v>0</v>
      </c>
      <c r="AG207" s="60">
        <v>0</v>
      </c>
      <c r="AH207" s="60">
        <v>0</v>
      </c>
      <c r="AI207" s="60">
        <v>0</v>
      </c>
      <c r="AJ207" s="60">
        <v>0</v>
      </c>
      <c r="AK207" s="60">
        <v>232022</v>
      </c>
      <c r="AL207" s="78"/>
      <c r="AM207" s="27">
        <v>0</v>
      </c>
    </row>
    <row r="208" spans="1:39" s="5" customFormat="1" x14ac:dyDescent="0.25">
      <c r="A208" s="50" t="s">
        <v>108</v>
      </c>
      <c r="B208" s="50" t="s">
        <v>8</v>
      </c>
      <c r="C208" s="51" t="s">
        <v>127</v>
      </c>
      <c r="D208" s="52">
        <v>84</v>
      </c>
      <c r="E208" s="53">
        <v>44604</v>
      </c>
      <c r="F208" s="68">
        <v>8</v>
      </c>
      <c r="G208" s="61">
        <v>14957</v>
      </c>
      <c r="H208" s="52">
        <v>92</v>
      </c>
      <c r="I208" s="53">
        <v>59561</v>
      </c>
      <c r="J208" s="54">
        <v>82</v>
      </c>
      <c r="K208" s="55">
        <v>98891</v>
      </c>
      <c r="L208" s="55">
        <v>43512</v>
      </c>
      <c r="M208" s="56">
        <v>142403</v>
      </c>
      <c r="N208" s="56">
        <v>201964</v>
      </c>
      <c r="O208" s="60">
        <v>0</v>
      </c>
      <c r="P208" s="60">
        <v>0</v>
      </c>
      <c r="Q208" s="60">
        <v>0</v>
      </c>
      <c r="R208" s="60">
        <v>0</v>
      </c>
      <c r="S208" s="60">
        <v>0</v>
      </c>
      <c r="T208" s="60">
        <v>0</v>
      </c>
      <c r="U208" s="60">
        <v>0</v>
      </c>
      <c r="V208" s="60">
        <v>0</v>
      </c>
      <c r="W208" s="60">
        <v>190727.13056379822</v>
      </c>
      <c r="X208" s="60">
        <v>0</v>
      </c>
      <c r="Y208" s="60">
        <v>0</v>
      </c>
      <c r="Z208" s="60">
        <v>0</v>
      </c>
      <c r="AA208" s="60">
        <v>8240.3709198813049</v>
      </c>
      <c r="AB208" s="60">
        <v>2996.4985163204747</v>
      </c>
      <c r="AC208" s="60">
        <v>0</v>
      </c>
      <c r="AD208" s="60">
        <v>0</v>
      </c>
      <c r="AE208" s="60">
        <v>0</v>
      </c>
      <c r="AF208" s="60">
        <v>0</v>
      </c>
      <c r="AG208" s="60">
        <v>0</v>
      </c>
      <c r="AH208" s="60">
        <v>0</v>
      </c>
      <c r="AI208" s="60">
        <v>0</v>
      </c>
      <c r="AJ208" s="60">
        <v>0</v>
      </c>
      <c r="AK208" s="60">
        <v>201964</v>
      </c>
      <c r="AL208" s="78"/>
      <c r="AM208" s="27">
        <v>0</v>
      </c>
    </row>
    <row r="209" spans="1:39" s="5" customFormat="1" x14ac:dyDescent="0.25">
      <c r="A209" s="50" t="s">
        <v>108</v>
      </c>
      <c r="B209" s="50" t="s">
        <v>77</v>
      </c>
      <c r="C209" s="51" t="s">
        <v>128</v>
      </c>
      <c r="D209" s="52">
        <v>60</v>
      </c>
      <c r="E209" s="53">
        <v>27250</v>
      </c>
      <c r="F209" s="68">
        <v>0</v>
      </c>
      <c r="G209" s="61">
        <v>0</v>
      </c>
      <c r="H209" s="52">
        <v>60</v>
      </c>
      <c r="I209" s="53">
        <v>27250</v>
      </c>
      <c r="J209" s="54">
        <v>60</v>
      </c>
      <c r="K209" s="55">
        <v>71726</v>
      </c>
      <c r="L209" s="55">
        <v>31559</v>
      </c>
      <c r="M209" s="56">
        <v>103285</v>
      </c>
      <c r="N209" s="56">
        <v>130535</v>
      </c>
      <c r="O209" s="60">
        <v>0</v>
      </c>
      <c r="P209" s="60">
        <v>0</v>
      </c>
      <c r="Q209" s="60">
        <v>0</v>
      </c>
      <c r="R209" s="60">
        <v>2199.4102780117946</v>
      </c>
      <c r="S209" s="60">
        <v>0</v>
      </c>
      <c r="T209" s="60">
        <v>0</v>
      </c>
      <c r="U209" s="60">
        <v>0</v>
      </c>
      <c r="V209" s="60">
        <v>0</v>
      </c>
      <c r="W209" s="60">
        <v>5938.4077506318454</v>
      </c>
      <c r="X209" s="60">
        <v>0</v>
      </c>
      <c r="Y209" s="60">
        <v>0</v>
      </c>
      <c r="Z209" s="60">
        <v>0</v>
      </c>
      <c r="AA209" s="60">
        <v>113269.62931760743</v>
      </c>
      <c r="AB209" s="60">
        <v>0</v>
      </c>
      <c r="AC209" s="60">
        <v>0</v>
      </c>
      <c r="AD209" s="60">
        <v>0</v>
      </c>
      <c r="AE209" s="60">
        <v>0</v>
      </c>
      <c r="AF209" s="60">
        <v>0</v>
      </c>
      <c r="AG209" s="60">
        <v>0</v>
      </c>
      <c r="AH209" s="60">
        <v>9127.5526537489477</v>
      </c>
      <c r="AI209" s="60">
        <v>0</v>
      </c>
      <c r="AJ209" s="60">
        <v>0</v>
      </c>
      <c r="AK209" s="60">
        <v>130535.00000000001</v>
      </c>
      <c r="AL209" s="78"/>
      <c r="AM209" s="27">
        <v>0</v>
      </c>
    </row>
    <row r="210" spans="1:39" s="5" customFormat="1" x14ac:dyDescent="0.25">
      <c r="A210" s="50" t="s">
        <v>108</v>
      </c>
      <c r="B210" s="50" t="s">
        <v>77</v>
      </c>
      <c r="C210" s="51" t="s">
        <v>129</v>
      </c>
      <c r="D210" s="52">
        <v>594</v>
      </c>
      <c r="E210" s="53">
        <v>233440</v>
      </c>
      <c r="F210" s="68">
        <v>18</v>
      </c>
      <c r="G210" s="61">
        <v>24490</v>
      </c>
      <c r="H210" s="52">
        <v>612</v>
      </c>
      <c r="I210" s="53">
        <v>257930</v>
      </c>
      <c r="J210" s="54">
        <v>477.67</v>
      </c>
      <c r="K210" s="55">
        <v>577685</v>
      </c>
      <c r="L210" s="55">
        <v>254181</v>
      </c>
      <c r="M210" s="56">
        <v>831866</v>
      </c>
      <c r="N210" s="56">
        <v>1089796</v>
      </c>
      <c r="O210" s="60">
        <v>0</v>
      </c>
      <c r="P210" s="60">
        <v>0</v>
      </c>
      <c r="Q210" s="60">
        <v>0</v>
      </c>
      <c r="R210" s="60">
        <v>0</v>
      </c>
      <c r="S210" s="60">
        <v>0</v>
      </c>
      <c r="T210" s="60">
        <v>0</v>
      </c>
      <c r="U210" s="60">
        <v>0</v>
      </c>
      <c r="V210" s="60">
        <v>0</v>
      </c>
      <c r="W210" s="60">
        <v>13914.827020125249</v>
      </c>
      <c r="X210" s="60">
        <v>0</v>
      </c>
      <c r="Y210" s="60">
        <v>0</v>
      </c>
      <c r="Z210" s="60">
        <v>15902.659451571713</v>
      </c>
      <c r="AA210" s="60">
        <v>1039570.1005654526</v>
      </c>
      <c r="AB210" s="60">
        <v>6096.0194564358235</v>
      </c>
      <c r="AC210" s="60">
        <v>0</v>
      </c>
      <c r="AD210" s="60">
        <v>0</v>
      </c>
      <c r="AE210" s="60">
        <v>0</v>
      </c>
      <c r="AF210" s="60">
        <v>0</v>
      </c>
      <c r="AG210" s="60">
        <v>0</v>
      </c>
      <c r="AH210" s="60">
        <v>14312.393506414543</v>
      </c>
      <c r="AI210" s="60">
        <v>0</v>
      </c>
      <c r="AJ210" s="60">
        <v>0</v>
      </c>
      <c r="AK210" s="60">
        <v>1089796</v>
      </c>
      <c r="AL210" s="78"/>
      <c r="AM210" s="27">
        <v>0</v>
      </c>
    </row>
    <row r="211" spans="1:39" s="5" customFormat="1" x14ac:dyDescent="0.25">
      <c r="A211" s="50" t="s">
        <v>108</v>
      </c>
      <c r="B211" s="50" t="s">
        <v>77</v>
      </c>
      <c r="C211" s="51" t="s">
        <v>130</v>
      </c>
      <c r="D211" s="52">
        <v>105</v>
      </c>
      <c r="E211" s="53">
        <v>40370</v>
      </c>
      <c r="F211" s="68">
        <v>2</v>
      </c>
      <c r="G211" s="61">
        <v>3744</v>
      </c>
      <c r="H211" s="52">
        <v>107</v>
      </c>
      <c r="I211" s="53">
        <v>44114</v>
      </c>
      <c r="J211" s="54">
        <v>84</v>
      </c>
      <c r="K211" s="55">
        <v>102321</v>
      </c>
      <c r="L211" s="55">
        <v>45022</v>
      </c>
      <c r="M211" s="56">
        <v>147343</v>
      </c>
      <c r="N211" s="56">
        <v>191457</v>
      </c>
      <c r="O211" s="60">
        <v>0</v>
      </c>
      <c r="P211" s="60">
        <v>0</v>
      </c>
      <c r="Q211" s="60">
        <v>0</v>
      </c>
      <c r="R211" s="60">
        <v>0</v>
      </c>
      <c r="S211" s="60">
        <v>0</v>
      </c>
      <c r="T211" s="60">
        <v>0</v>
      </c>
      <c r="U211" s="60">
        <v>0</v>
      </c>
      <c r="V211" s="60">
        <v>0</v>
      </c>
      <c r="W211" s="60">
        <v>490.28681177976955</v>
      </c>
      <c r="X211" s="60">
        <v>0</v>
      </c>
      <c r="Y211" s="60">
        <v>0</v>
      </c>
      <c r="Z211" s="60">
        <v>0</v>
      </c>
      <c r="AA211" s="60">
        <v>190966.71318822022</v>
      </c>
      <c r="AB211" s="60">
        <v>0</v>
      </c>
      <c r="AC211" s="60">
        <v>0</v>
      </c>
      <c r="AD211" s="60">
        <v>0</v>
      </c>
      <c r="AE211" s="60">
        <v>0</v>
      </c>
      <c r="AF211" s="60">
        <v>0</v>
      </c>
      <c r="AG211" s="60">
        <v>0</v>
      </c>
      <c r="AH211" s="60">
        <v>0</v>
      </c>
      <c r="AI211" s="60">
        <v>0</v>
      </c>
      <c r="AJ211" s="60">
        <v>0</v>
      </c>
      <c r="AK211" s="60">
        <v>191457</v>
      </c>
      <c r="AL211" s="78"/>
      <c r="AM211" s="27">
        <v>0</v>
      </c>
    </row>
    <row r="212" spans="1:39" s="5" customFormat="1" x14ac:dyDescent="0.25">
      <c r="A212" s="50" t="s">
        <v>108</v>
      </c>
      <c r="B212" s="50" t="s">
        <v>77</v>
      </c>
      <c r="C212" s="51" t="s">
        <v>131</v>
      </c>
      <c r="D212" s="52">
        <v>232</v>
      </c>
      <c r="E212" s="53">
        <v>105014</v>
      </c>
      <c r="F212" s="68">
        <v>0</v>
      </c>
      <c r="G212" s="61">
        <v>0</v>
      </c>
      <c r="H212" s="52">
        <v>232</v>
      </c>
      <c r="I212" s="53">
        <v>105014</v>
      </c>
      <c r="J212" s="54">
        <v>219</v>
      </c>
      <c r="K212" s="55">
        <v>260845</v>
      </c>
      <c r="L212" s="55">
        <v>114772</v>
      </c>
      <c r="M212" s="56">
        <v>375617</v>
      </c>
      <c r="N212" s="56">
        <v>480631</v>
      </c>
      <c r="O212" s="60">
        <v>0</v>
      </c>
      <c r="P212" s="60">
        <v>0</v>
      </c>
      <c r="Q212" s="60">
        <v>0</v>
      </c>
      <c r="R212" s="60">
        <v>0</v>
      </c>
      <c r="S212" s="60">
        <v>0</v>
      </c>
      <c r="T212" s="60">
        <v>0</v>
      </c>
      <c r="U212" s="60">
        <v>0</v>
      </c>
      <c r="V212" s="60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478215.46538509865</v>
      </c>
      <c r="AB212" s="60">
        <v>2415.5346149013694</v>
      </c>
      <c r="AC212" s="60">
        <v>0</v>
      </c>
      <c r="AD212" s="60">
        <v>0</v>
      </c>
      <c r="AE212" s="60">
        <v>0</v>
      </c>
      <c r="AF212" s="60">
        <v>0</v>
      </c>
      <c r="AG212" s="60">
        <v>0</v>
      </c>
      <c r="AH212" s="60">
        <v>0</v>
      </c>
      <c r="AI212" s="60">
        <v>0</v>
      </c>
      <c r="AJ212" s="60">
        <v>0</v>
      </c>
      <c r="AK212" s="60">
        <v>480631</v>
      </c>
      <c r="AL212" s="78"/>
      <c r="AM212" s="27">
        <v>0</v>
      </c>
    </row>
    <row r="213" spans="1:39" s="5" customFormat="1" x14ac:dyDescent="0.25">
      <c r="A213" s="50" t="s">
        <v>108</v>
      </c>
      <c r="B213" s="50" t="s">
        <v>18</v>
      </c>
      <c r="C213" s="51" t="s">
        <v>75</v>
      </c>
      <c r="D213" s="52"/>
      <c r="E213" s="53"/>
      <c r="F213" s="68">
        <v>0</v>
      </c>
      <c r="G213" s="61">
        <v>0</v>
      </c>
      <c r="H213" s="52"/>
      <c r="I213" s="59"/>
      <c r="J213" s="58"/>
      <c r="K213" s="55"/>
      <c r="L213" s="55"/>
      <c r="M213" s="56"/>
      <c r="N213" s="56">
        <v>0</v>
      </c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>
        <v>0</v>
      </c>
      <c r="AL213" s="78"/>
      <c r="AM213" s="27">
        <v>0</v>
      </c>
    </row>
    <row r="214" spans="1:39" s="5" customFormat="1" x14ac:dyDescent="0.25">
      <c r="A214" s="50" t="s">
        <v>132</v>
      </c>
      <c r="B214" s="50" t="s">
        <v>13</v>
      </c>
      <c r="C214" s="51" t="s">
        <v>132</v>
      </c>
      <c r="D214" s="52">
        <v>405</v>
      </c>
      <c r="E214" s="53">
        <v>127605</v>
      </c>
      <c r="F214" s="68">
        <v>9</v>
      </c>
      <c r="G214" s="61">
        <v>14506</v>
      </c>
      <c r="H214" s="52">
        <v>414</v>
      </c>
      <c r="I214" s="53">
        <v>142111</v>
      </c>
      <c r="J214" s="54">
        <v>297</v>
      </c>
      <c r="K214" s="55">
        <v>361423</v>
      </c>
      <c r="L214" s="55">
        <v>122883</v>
      </c>
      <c r="M214" s="56">
        <v>484306</v>
      </c>
      <c r="N214" s="56">
        <v>626417</v>
      </c>
      <c r="O214" s="60">
        <v>0</v>
      </c>
      <c r="P214" s="60">
        <v>0</v>
      </c>
      <c r="Q214" s="60">
        <v>0</v>
      </c>
      <c r="R214" s="60">
        <v>0</v>
      </c>
      <c r="S214" s="60">
        <v>0</v>
      </c>
      <c r="T214" s="60">
        <v>0</v>
      </c>
      <c r="U214" s="60">
        <v>0</v>
      </c>
      <c r="V214" s="60">
        <v>0</v>
      </c>
      <c r="W214" s="60">
        <v>7226.3152434158019</v>
      </c>
      <c r="X214" s="60">
        <v>0</v>
      </c>
      <c r="Y214" s="60">
        <v>0</v>
      </c>
      <c r="Z214" s="60">
        <v>5453.8228252194731</v>
      </c>
      <c r="AA214" s="60">
        <v>0</v>
      </c>
      <c r="AB214" s="60">
        <v>613736.86193136475</v>
      </c>
      <c r="AC214" s="60">
        <v>0</v>
      </c>
      <c r="AD214" s="60">
        <v>0</v>
      </c>
      <c r="AE214" s="60">
        <v>0</v>
      </c>
      <c r="AF214" s="60">
        <v>0</v>
      </c>
      <c r="AG214" s="60">
        <v>0</v>
      </c>
      <c r="AH214" s="60">
        <v>0</v>
      </c>
      <c r="AI214" s="60">
        <v>0</v>
      </c>
      <c r="AJ214" s="60">
        <v>0</v>
      </c>
      <c r="AK214" s="60">
        <v>626417</v>
      </c>
      <c r="AL214" s="78">
        <v>626417</v>
      </c>
      <c r="AM214" s="27">
        <v>0</v>
      </c>
    </row>
    <row r="215" spans="1:39" s="5" customFormat="1" x14ac:dyDescent="0.25">
      <c r="A215" s="50" t="s">
        <v>132</v>
      </c>
      <c r="B215" s="50" t="s">
        <v>13</v>
      </c>
      <c r="C215" s="51" t="s">
        <v>133</v>
      </c>
      <c r="D215" s="52"/>
      <c r="E215" s="53"/>
      <c r="F215" s="68">
        <v>0</v>
      </c>
      <c r="G215" s="61">
        <v>0</v>
      </c>
      <c r="H215" s="52"/>
      <c r="I215" s="59"/>
      <c r="J215" s="58"/>
      <c r="K215" s="55"/>
      <c r="L215" s="55"/>
      <c r="M215" s="56"/>
      <c r="N215" s="56">
        <v>0</v>
      </c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>
        <v>0</v>
      </c>
      <c r="AL215" s="78"/>
      <c r="AM215" s="27">
        <v>0</v>
      </c>
    </row>
    <row r="216" spans="1:39" s="5" customFormat="1" x14ac:dyDescent="0.25">
      <c r="A216" s="50" t="s">
        <v>134</v>
      </c>
      <c r="B216" s="50" t="s">
        <v>135</v>
      </c>
      <c r="C216" s="51" t="s">
        <v>136</v>
      </c>
      <c r="D216" s="52">
        <v>82</v>
      </c>
      <c r="E216" s="53">
        <v>67817</v>
      </c>
      <c r="F216" s="68">
        <v>7</v>
      </c>
      <c r="G216" s="61">
        <v>16891</v>
      </c>
      <c r="H216" s="52">
        <v>89</v>
      </c>
      <c r="I216" s="53">
        <v>84708</v>
      </c>
      <c r="J216" s="54">
        <v>72</v>
      </c>
      <c r="K216" s="55">
        <v>119750</v>
      </c>
      <c r="L216" s="55">
        <v>13173</v>
      </c>
      <c r="M216" s="56">
        <v>132923</v>
      </c>
      <c r="N216" s="56">
        <v>217631</v>
      </c>
      <c r="O216" s="60">
        <v>0</v>
      </c>
      <c r="P216" s="60">
        <v>0</v>
      </c>
      <c r="Q216" s="60">
        <v>0</v>
      </c>
      <c r="R216" s="60">
        <v>0</v>
      </c>
      <c r="S216" s="60">
        <v>209141.84751773049</v>
      </c>
      <c r="T216" s="60">
        <v>0</v>
      </c>
      <c r="U216" s="60">
        <v>0</v>
      </c>
      <c r="V216" s="60">
        <v>0</v>
      </c>
      <c r="W216" s="60">
        <v>1852.1787234042552</v>
      </c>
      <c r="X216" s="60">
        <v>3086.9645390070918</v>
      </c>
      <c r="Y216" s="60">
        <v>0</v>
      </c>
      <c r="Z216" s="60">
        <v>0</v>
      </c>
      <c r="AA216" s="60">
        <v>0</v>
      </c>
      <c r="AB216" s="60">
        <v>3550.009219858156</v>
      </c>
      <c r="AC216" s="60">
        <v>0</v>
      </c>
      <c r="AD216" s="60">
        <v>0</v>
      </c>
      <c r="AE216" s="60">
        <v>0</v>
      </c>
      <c r="AF216" s="60">
        <v>0</v>
      </c>
      <c r="AG216" s="60">
        <v>0</v>
      </c>
      <c r="AH216" s="60">
        <v>0</v>
      </c>
      <c r="AI216" s="60">
        <v>0</v>
      </c>
      <c r="AJ216" s="60">
        <v>0</v>
      </c>
      <c r="AK216" s="60">
        <v>217630.99999999997</v>
      </c>
      <c r="AL216" s="57">
        <v>217630.99999999997</v>
      </c>
      <c r="AM216" s="27">
        <v>0</v>
      </c>
    </row>
    <row r="217" spans="1:39" s="5" customFormat="1" x14ac:dyDescent="0.25">
      <c r="A217" s="50" t="s">
        <v>137</v>
      </c>
      <c r="B217" s="50" t="s">
        <v>1</v>
      </c>
      <c r="C217" s="51" t="s">
        <v>138</v>
      </c>
      <c r="D217" s="52">
        <v>31</v>
      </c>
      <c r="E217" s="53">
        <v>22400</v>
      </c>
      <c r="F217" s="68">
        <v>0</v>
      </c>
      <c r="G217" s="61">
        <v>0</v>
      </c>
      <c r="H217" s="52">
        <v>31</v>
      </c>
      <c r="I217" s="53">
        <v>22400</v>
      </c>
      <c r="J217" s="54">
        <v>31</v>
      </c>
      <c r="K217" s="55">
        <v>60152</v>
      </c>
      <c r="L217" s="55">
        <v>33686</v>
      </c>
      <c r="M217" s="56">
        <v>93838</v>
      </c>
      <c r="N217" s="56">
        <v>116238</v>
      </c>
      <c r="O217" s="60">
        <v>0</v>
      </c>
      <c r="P217" s="60">
        <v>94754.322957198456</v>
      </c>
      <c r="Q217" s="60">
        <v>0</v>
      </c>
      <c r="R217" s="60">
        <v>0</v>
      </c>
      <c r="S217" s="60">
        <v>0</v>
      </c>
      <c r="T217" s="60">
        <v>0</v>
      </c>
      <c r="U217" s="60">
        <v>0</v>
      </c>
      <c r="V217" s="60">
        <v>0</v>
      </c>
      <c r="W217" s="60">
        <v>0</v>
      </c>
      <c r="X217" s="60">
        <v>0</v>
      </c>
      <c r="Y217" s="60">
        <v>0</v>
      </c>
      <c r="Z217" s="60">
        <v>0</v>
      </c>
      <c r="AA217" s="60">
        <v>0</v>
      </c>
      <c r="AB217" s="60">
        <v>0</v>
      </c>
      <c r="AC217" s="60">
        <v>21483.677042801559</v>
      </c>
      <c r="AD217" s="60">
        <v>0</v>
      </c>
      <c r="AE217" s="60">
        <v>0</v>
      </c>
      <c r="AF217" s="60">
        <v>0</v>
      </c>
      <c r="AG217" s="60">
        <v>0</v>
      </c>
      <c r="AH217" s="60">
        <v>0</v>
      </c>
      <c r="AI217" s="60">
        <v>0</v>
      </c>
      <c r="AJ217" s="60">
        <v>0</v>
      </c>
      <c r="AK217" s="60">
        <v>116238.00000000001</v>
      </c>
      <c r="AL217" s="78">
        <v>2568987</v>
      </c>
      <c r="AM217" s="27">
        <v>0</v>
      </c>
    </row>
    <row r="218" spans="1:39" s="5" customFormat="1" x14ac:dyDescent="0.25">
      <c r="A218" s="50" t="s">
        <v>137</v>
      </c>
      <c r="B218" s="50" t="s">
        <v>1</v>
      </c>
      <c r="C218" s="51" t="s">
        <v>139</v>
      </c>
      <c r="D218" s="52">
        <v>202</v>
      </c>
      <c r="E218" s="53">
        <v>119560</v>
      </c>
      <c r="F218" s="68">
        <v>3</v>
      </c>
      <c r="G218" s="61">
        <v>2457</v>
      </c>
      <c r="H218" s="52">
        <v>205</v>
      </c>
      <c r="I218" s="53">
        <v>122017</v>
      </c>
      <c r="J218" s="54">
        <v>161.33000000000001</v>
      </c>
      <c r="K218" s="55">
        <v>293647</v>
      </c>
      <c r="L218" s="55">
        <v>164443</v>
      </c>
      <c r="M218" s="56">
        <v>458090</v>
      </c>
      <c r="N218" s="56">
        <v>580107</v>
      </c>
      <c r="O218" s="60">
        <v>0</v>
      </c>
      <c r="P218" s="60">
        <v>484229.31155507558</v>
      </c>
      <c r="Q218" s="60">
        <v>0</v>
      </c>
      <c r="R218" s="60">
        <v>0</v>
      </c>
      <c r="S218" s="60">
        <v>0</v>
      </c>
      <c r="T218" s="60">
        <v>0</v>
      </c>
      <c r="U218" s="60">
        <v>0</v>
      </c>
      <c r="V218" s="60">
        <v>11561.134989200864</v>
      </c>
      <c r="W218" s="60">
        <v>0</v>
      </c>
      <c r="X218" s="60">
        <v>12415.406047516199</v>
      </c>
      <c r="Y218" s="60">
        <v>0</v>
      </c>
      <c r="Z218" s="60">
        <v>0</v>
      </c>
      <c r="AA218" s="60">
        <v>3844.2197624190062</v>
      </c>
      <c r="AB218" s="60">
        <v>0</v>
      </c>
      <c r="AC218" s="60">
        <v>68056.927645788339</v>
      </c>
      <c r="AD218" s="60">
        <v>0</v>
      </c>
      <c r="AE218" s="60">
        <v>0</v>
      </c>
      <c r="AF218" s="60">
        <v>0</v>
      </c>
      <c r="AG218" s="60">
        <v>0</v>
      </c>
      <c r="AH218" s="60">
        <v>0</v>
      </c>
      <c r="AI218" s="60">
        <v>0</v>
      </c>
      <c r="AJ218" s="60">
        <v>0</v>
      </c>
      <c r="AK218" s="60">
        <v>580107</v>
      </c>
      <c r="AL218" s="78"/>
      <c r="AM218" s="27">
        <v>0</v>
      </c>
    </row>
    <row r="219" spans="1:39" s="5" customFormat="1" x14ac:dyDescent="0.25">
      <c r="A219" s="50" t="s">
        <v>137</v>
      </c>
      <c r="B219" s="50" t="s">
        <v>1</v>
      </c>
      <c r="C219" s="51" t="s">
        <v>140</v>
      </c>
      <c r="D219" s="52">
        <v>124</v>
      </c>
      <c r="E219" s="53">
        <v>92550</v>
      </c>
      <c r="F219" s="68">
        <v>1</v>
      </c>
      <c r="G219" s="61">
        <v>2413</v>
      </c>
      <c r="H219" s="52">
        <v>125</v>
      </c>
      <c r="I219" s="53">
        <v>94963</v>
      </c>
      <c r="J219" s="54">
        <v>124</v>
      </c>
      <c r="K219" s="55">
        <v>225918</v>
      </c>
      <c r="L219" s="55">
        <v>126514</v>
      </c>
      <c r="M219" s="56">
        <v>352432</v>
      </c>
      <c r="N219" s="56">
        <v>447395</v>
      </c>
      <c r="O219" s="60">
        <v>0</v>
      </c>
      <c r="P219" s="60">
        <v>311687.77144797402</v>
      </c>
      <c r="Q219" s="60">
        <v>28356.734324303929</v>
      </c>
      <c r="R219" s="60">
        <v>0</v>
      </c>
      <c r="S219" s="60">
        <v>0</v>
      </c>
      <c r="T219" s="60">
        <v>34433.177393797625</v>
      </c>
      <c r="U219" s="60">
        <v>0</v>
      </c>
      <c r="V219" s="60">
        <v>7089.1835810759821</v>
      </c>
      <c r="W219" s="60">
        <v>0</v>
      </c>
      <c r="X219" s="60">
        <v>28356.734324303929</v>
      </c>
      <c r="Y219" s="60">
        <v>0</v>
      </c>
      <c r="Z219" s="60">
        <v>0</v>
      </c>
      <c r="AA219" s="60">
        <v>0</v>
      </c>
      <c r="AB219" s="60">
        <v>0</v>
      </c>
      <c r="AC219" s="60">
        <v>37471.398928544477</v>
      </c>
      <c r="AD219" s="60">
        <v>0</v>
      </c>
      <c r="AE219" s="60">
        <v>0</v>
      </c>
      <c r="AF219" s="60">
        <v>0</v>
      </c>
      <c r="AG219" s="60">
        <v>0</v>
      </c>
      <c r="AH219" s="60">
        <v>0</v>
      </c>
      <c r="AI219" s="60">
        <v>0</v>
      </c>
      <c r="AJ219" s="60">
        <v>0</v>
      </c>
      <c r="AK219" s="60">
        <v>447394.99999999994</v>
      </c>
      <c r="AL219" s="78"/>
      <c r="AM219" s="27">
        <v>0</v>
      </c>
    </row>
    <row r="220" spans="1:39" s="5" customFormat="1" x14ac:dyDescent="0.25">
      <c r="A220" s="50" t="s">
        <v>137</v>
      </c>
      <c r="B220" s="50" t="s">
        <v>1</v>
      </c>
      <c r="C220" s="51" t="s">
        <v>141</v>
      </c>
      <c r="D220" s="52">
        <v>136</v>
      </c>
      <c r="E220" s="53">
        <v>68505</v>
      </c>
      <c r="F220" s="68">
        <v>1</v>
      </c>
      <c r="G220" s="61">
        <v>819</v>
      </c>
      <c r="H220" s="52">
        <v>137</v>
      </c>
      <c r="I220" s="53">
        <v>69324</v>
      </c>
      <c r="J220" s="54">
        <v>99</v>
      </c>
      <c r="K220" s="55">
        <v>181012</v>
      </c>
      <c r="L220" s="55">
        <v>101366</v>
      </c>
      <c r="M220" s="56">
        <v>282378</v>
      </c>
      <c r="N220" s="56">
        <v>351702</v>
      </c>
      <c r="O220" s="60">
        <v>0</v>
      </c>
      <c r="P220" s="60">
        <v>274305.11197446927</v>
      </c>
      <c r="Q220" s="60">
        <v>19032.021645622313</v>
      </c>
      <c r="R220" s="60">
        <v>0</v>
      </c>
      <c r="S220" s="60">
        <v>0</v>
      </c>
      <c r="T220" s="60">
        <v>0</v>
      </c>
      <c r="U220" s="60">
        <v>0</v>
      </c>
      <c r="V220" s="60">
        <v>8832.8100457888158</v>
      </c>
      <c r="W220" s="60">
        <v>0</v>
      </c>
      <c r="X220" s="60">
        <v>8442.4096017760512</v>
      </c>
      <c r="Y220" s="60">
        <v>0</v>
      </c>
      <c r="Z220" s="60">
        <v>0</v>
      </c>
      <c r="AA220" s="60">
        <v>0</v>
      </c>
      <c r="AB220" s="60">
        <v>0</v>
      </c>
      <c r="AC220" s="60">
        <v>41089.646732343557</v>
      </c>
      <c r="AD220" s="60">
        <v>0</v>
      </c>
      <c r="AE220" s="60">
        <v>0</v>
      </c>
      <c r="AF220" s="60">
        <v>0</v>
      </c>
      <c r="AG220" s="60">
        <v>0</v>
      </c>
      <c r="AH220" s="60">
        <v>0</v>
      </c>
      <c r="AI220" s="60">
        <v>0</v>
      </c>
      <c r="AJ220" s="60">
        <v>0</v>
      </c>
      <c r="AK220" s="60">
        <v>351702</v>
      </c>
      <c r="AL220" s="78"/>
      <c r="AM220" s="27">
        <v>0</v>
      </c>
    </row>
    <row r="221" spans="1:39" s="5" customFormat="1" x14ac:dyDescent="0.25">
      <c r="A221" s="50" t="s">
        <v>137</v>
      </c>
      <c r="B221" s="50" t="s">
        <v>1</v>
      </c>
      <c r="C221" s="51" t="s">
        <v>142</v>
      </c>
      <c r="D221" s="52">
        <v>303</v>
      </c>
      <c r="E221" s="53">
        <v>209650</v>
      </c>
      <c r="F221" s="68">
        <v>5</v>
      </c>
      <c r="G221" s="61">
        <v>12869</v>
      </c>
      <c r="H221" s="52">
        <v>308</v>
      </c>
      <c r="I221" s="53">
        <v>222519</v>
      </c>
      <c r="J221" s="54">
        <v>299</v>
      </c>
      <c r="K221" s="55">
        <v>545530</v>
      </c>
      <c r="L221" s="55">
        <v>305496</v>
      </c>
      <c r="M221" s="56">
        <v>851026</v>
      </c>
      <c r="N221" s="56">
        <v>1073545</v>
      </c>
      <c r="O221" s="60">
        <v>0</v>
      </c>
      <c r="P221" s="60">
        <v>807719.63569236989</v>
      </c>
      <c r="Q221" s="60">
        <v>0</v>
      </c>
      <c r="R221" s="60">
        <v>0</v>
      </c>
      <c r="S221" s="60">
        <v>0</v>
      </c>
      <c r="T221" s="60">
        <v>0</v>
      </c>
      <c r="U221" s="60">
        <v>0</v>
      </c>
      <c r="V221" s="60">
        <v>30404.861930611281</v>
      </c>
      <c r="W221" s="60">
        <v>868.71034087460805</v>
      </c>
      <c r="X221" s="60">
        <v>85785.146161367549</v>
      </c>
      <c r="Y221" s="60">
        <v>0</v>
      </c>
      <c r="Z221" s="60">
        <v>0</v>
      </c>
      <c r="AA221" s="60">
        <v>0</v>
      </c>
      <c r="AB221" s="60">
        <v>0</v>
      </c>
      <c r="AC221" s="60">
        <v>148766.64587477662</v>
      </c>
      <c r="AD221" s="60">
        <v>0</v>
      </c>
      <c r="AE221" s="60">
        <v>0</v>
      </c>
      <c r="AF221" s="60">
        <v>0</v>
      </c>
      <c r="AG221" s="60">
        <v>0</v>
      </c>
      <c r="AH221" s="60">
        <v>0</v>
      </c>
      <c r="AI221" s="60">
        <v>0</v>
      </c>
      <c r="AJ221" s="60">
        <v>0</v>
      </c>
      <c r="AK221" s="60">
        <v>1073545</v>
      </c>
      <c r="AL221" s="78"/>
      <c r="AM221" s="27">
        <v>0</v>
      </c>
    </row>
    <row r="222" spans="1:39" s="5" customFormat="1" x14ac:dyDescent="0.25">
      <c r="A222" s="50" t="s">
        <v>143</v>
      </c>
      <c r="B222" s="50" t="s">
        <v>1</v>
      </c>
      <c r="C222" s="51" t="s">
        <v>143</v>
      </c>
      <c r="D222" s="52">
        <v>201</v>
      </c>
      <c r="E222" s="53">
        <v>113135</v>
      </c>
      <c r="F222" s="68">
        <v>3</v>
      </c>
      <c r="G222" s="61">
        <v>7820</v>
      </c>
      <c r="H222" s="52">
        <v>204</v>
      </c>
      <c r="I222" s="53">
        <v>120955</v>
      </c>
      <c r="J222" s="54">
        <v>159.66999999999999</v>
      </c>
      <c r="K222" s="55">
        <v>291337</v>
      </c>
      <c r="L222" s="55">
        <v>125275</v>
      </c>
      <c r="M222" s="56">
        <v>416612</v>
      </c>
      <c r="N222" s="56">
        <v>537567</v>
      </c>
      <c r="O222" s="60">
        <v>0</v>
      </c>
      <c r="P222" s="60">
        <v>426593.91023710952</v>
      </c>
      <c r="Q222" s="60">
        <v>0</v>
      </c>
      <c r="R222" s="60">
        <v>0</v>
      </c>
      <c r="S222" s="60">
        <v>0</v>
      </c>
      <c r="T222" s="60">
        <v>0</v>
      </c>
      <c r="U222" s="60">
        <v>0</v>
      </c>
      <c r="V222" s="60">
        <v>15983.362062476477</v>
      </c>
      <c r="W222" s="60">
        <v>0</v>
      </c>
      <c r="X222" s="60">
        <v>30803.378152051187</v>
      </c>
      <c r="Y222" s="60">
        <v>0</v>
      </c>
      <c r="Z222" s="60">
        <v>0</v>
      </c>
      <c r="AA222" s="60">
        <v>0</v>
      </c>
      <c r="AB222" s="60">
        <v>0</v>
      </c>
      <c r="AC222" s="60">
        <v>64186.349548362814</v>
      </c>
      <c r="AD222" s="60">
        <v>0</v>
      </c>
      <c r="AE222" s="60">
        <v>0</v>
      </c>
      <c r="AF222" s="60">
        <v>0</v>
      </c>
      <c r="AG222" s="60">
        <v>0</v>
      </c>
      <c r="AH222" s="60">
        <v>0</v>
      </c>
      <c r="AI222" s="60">
        <v>0</v>
      </c>
      <c r="AJ222" s="60">
        <v>0</v>
      </c>
      <c r="AK222" s="60">
        <v>537567</v>
      </c>
      <c r="AL222" s="57">
        <v>537567</v>
      </c>
      <c r="AM222" s="27">
        <v>0</v>
      </c>
    </row>
    <row r="223" spans="1:39" s="5" customFormat="1" x14ac:dyDescent="0.25">
      <c r="A223" s="50" t="s">
        <v>144</v>
      </c>
      <c r="B223" s="50" t="s">
        <v>2</v>
      </c>
      <c r="C223" s="51" t="s">
        <v>145</v>
      </c>
      <c r="D223" s="52">
        <v>320</v>
      </c>
      <c r="E223" s="53">
        <v>173670</v>
      </c>
      <c r="F223" s="68">
        <v>1</v>
      </c>
      <c r="G223" s="61">
        <v>1963</v>
      </c>
      <c r="H223" s="52">
        <v>321</v>
      </c>
      <c r="I223" s="53">
        <v>175633</v>
      </c>
      <c r="J223" s="54">
        <v>239</v>
      </c>
      <c r="K223" s="55">
        <v>425132</v>
      </c>
      <c r="L223" s="55">
        <v>144545</v>
      </c>
      <c r="M223" s="56">
        <v>569677</v>
      </c>
      <c r="N223" s="56">
        <v>745310</v>
      </c>
      <c r="O223" s="60">
        <v>0</v>
      </c>
      <c r="P223" s="60">
        <v>0</v>
      </c>
      <c r="Q223" s="60">
        <v>687115.13106525375</v>
      </c>
      <c r="R223" s="60">
        <v>0</v>
      </c>
      <c r="S223" s="60">
        <v>0</v>
      </c>
      <c r="T223" s="60">
        <v>0</v>
      </c>
      <c r="U223" s="60">
        <v>0</v>
      </c>
      <c r="V223" s="60">
        <v>0</v>
      </c>
      <c r="W223" s="60">
        <v>0</v>
      </c>
      <c r="X223" s="60">
        <v>0</v>
      </c>
      <c r="Y223" s="60">
        <v>0</v>
      </c>
      <c r="Z223" s="60">
        <v>0</v>
      </c>
      <c r="AA223" s="60">
        <v>58194.868934746228</v>
      </c>
      <c r="AB223" s="60">
        <v>0</v>
      </c>
      <c r="AC223" s="60">
        <v>0</v>
      </c>
      <c r="AD223" s="60">
        <v>0</v>
      </c>
      <c r="AE223" s="60">
        <v>0</v>
      </c>
      <c r="AF223" s="60">
        <v>0</v>
      </c>
      <c r="AG223" s="60">
        <v>0</v>
      </c>
      <c r="AH223" s="60">
        <v>0</v>
      </c>
      <c r="AI223" s="60">
        <v>0</v>
      </c>
      <c r="AJ223" s="60">
        <v>0</v>
      </c>
      <c r="AK223" s="60">
        <v>745310</v>
      </c>
      <c r="AL223" s="78">
        <v>1010814</v>
      </c>
      <c r="AM223" s="27">
        <v>0</v>
      </c>
    </row>
    <row r="224" spans="1:39" s="5" customFormat="1" x14ac:dyDescent="0.25">
      <c r="A224" s="50" t="s">
        <v>144</v>
      </c>
      <c r="B224" s="50" t="s">
        <v>2</v>
      </c>
      <c r="C224" s="51" t="s">
        <v>146</v>
      </c>
      <c r="D224" s="52">
        <v>87</v>
      </c>
      <c r="E224" s="53">
        <v>59350</v>
      </c>
      <c r="F224" s="68">
        <v>0</v>
      </c>
      <c r="G224" s="61">
        <v>0</v>
      </c>
      <c r="H224" s="52">
        <v>87</v>
      </c>
      <c r="I224" s="53">
        <v>59350</v>
      </c>
      <c r="J224" s="54">
        <v>86</v>
      </c>
      <c r="K224" s="55">
        <v>153846</v>
      </c>
      <c r="L224" s="55">
        <v>52308</v>
      </c>
      <c r="M224" s="56">
        <v>206154</v>
      </c>
      <c r="N224" s="56">
        <v>265504</v>
      </c>
      <c r="O224" s="60">
        <v>0</v>
      </c>
      <c r="P224" s="60">
        <v>0</v>
      </c>
      <c r="Q224" s="60">
        <v>247832.16464210421</v>
      </c>
      <c r="R224" s="60">
        <v>0</v>
      </c>
      <c r="S224" s="60">
        <v>0</v>
      </c>
      <c r="T224" s="60">
        <v>0</v>
      </c>
      <c r="U224" s="60">
        <v>0</v>
      </c>
      <c r="V224" s="60">
        <v>5197.5986346752334</v>
      </c>
      <c r="W224" s="60">
        <v>8316.1578154803738</v>
      </c>
      <c r="X224" s="60">
        <v>3198.5222367232204</v>
      </c>
      <c r="Y224" s="60">
        <v>0</v>
      </c>
      <c r="Z224" s="60">
        <v>0</v>
      </c>
      <c r="AA224" s="60">
        <v>0</v>
      </c>
      <c r="AB224" s="60">
        <v>959.55667101696622</v>
      </c>
      <c r="AC224" s="60">
        <v>0</v>
      </c>
      <c r="AD224" s="60">
        <v>0</v>
      </c>
      <c r="AE224" s="60">
        <v>0</v>
      </c>
      <c r="AF224" s="60">
        <v>0</v>
      </c>
      <c r="AG224" s="60">
        <v>0</v>
      </c>
      <c r="AH224" s="60">
        <v>0</v>
      </c>
      <c r="AI224" s="60">
        <v>0</v>
      </c>
      <c r="AJ224" s="60">
        <v>0</v>
      </c>
      <c r="AK224" s="60">
        <v>265504</v>
      </c>
      <c r="AL224" s="78"/>
      <c r="AM224" s="27">
        <v>0</v>
      </c>
    </row>
    <row r="225" spans="1:39" s="5" customFormat="1" x14ac:dyDescent="0.25">
      <c r="A225" s="50" t="s">
        <v>147</v>
      </c>
      <c r="B225" s="50" t="s">
        <v>7</v>
      </c>
      <c r="C225" s="51" t="s">
        <v>148</v>
      </c>
      <c r="D225" s="52">
        <v>42</v>
      </c>
      <c r="E225" s="53">
        <v>22360</v>
      </c>
      <c r="F225" s="68">
        <v>2</v>
      </c>
      <c r="G225" s="61">
        <v>4203</v>
      </c>
      <c r="H225" s="52">
        <v>44</v>
      </c>
      <c r="I225" s="53">
        <v>26563</v>
      </c>
      <c r="J225" s="54">
        <v>35.67</v>
      </c>
      <c r="K225" s="55">
        <v>64310</v>
      </c>
      <c r="L225" s="55">
        <v>42445</v>
      </c>
      <c r="M225" s="56">
        <v>106755</v>
      </c>
      <c r="N225" s="56">
        <v>133318</v>
      </c>
      <c r="O225" s="60">
        <v>0</v>
      </c>
      <c r="P225" s="60">
        <v>0</v>
      </c>
      <c r="Q225" s="60">
        <v>0</v>
      </c>
      <c r="R225" s="60">
        <v>0</v>
      </c>
      <c r="S225" s="60">
        <v>0</v>
      </c>
      <c r="T225" s="60">
        <v>0</v>
      </c>
      <c r="U225" s="60">
        <v>0</v>
      </c>
      <c r="V225" s="60">
        <v>115246.45264750379</v>
      </c>
      <c r="W225" s="60">
        <v>0</v>
      </c>
      <c r="X225" s="60">
        <v>18071.547352496218</v>
      </c>
      <c r="Y225" s="60">
        <v>0</v>
      </c>
      <c r="Z225" s="60">
        <v>0</v>
      </c>
      <c r="AA225" s="60">
        <v>0</v>
      </c>
      <c r="AB225" s="60">
        <v>0</v>
      </c>
      <c r="AC225" s="60">
        <v>0</v>
      </c>
      <c r="AD225" s="60">
        <v>0</v>
      </c>
      <c r="AE225" s="60">
        <v>0</v>
      </c>
      <c r="AF225" s="60">
        <v>0</v>
      </c>
      <c r="AG225" s="60">
        <v>0</v>
      </c>
      <c r="AH225" s="60">
        <v>0</v>
      </c>
      <c r="AI225" s="60">
        <v>0</v>
      </c>
      <c r="AJ225" s="60">
        <v>0</v>
      </c>
      <c r="AK225" s="60">
        <v>133318</v>
      </c>
      <c r="AL225" s="78">
        <v>972159</v>
      </c>
      <c r="AM225" s="27">
        <v>0</v>
      </c>
    </row>
    <row r="226" spans="1:39" s="5" customFormat="1" x14ac:dyDescent="0.25">
      <c r="A226" s="50" t="s">
        <v>147</v>
      </c>
      <c r="B226" s="50" t="s">
        <v>7</v>
      </c>
      <c r="C226" s="51" t="s">
        <v>149</v>
      </c>
      <c r="D226" s="52">
        <v>26</v>
      </c>
      <c r="E226" s="53">
        <v>15450</v>
      </c>
      <c r="F226" s="68">
        <v>0</v>
      </c>
      <c r="G226" s="61">
        <v>0</v>
      </c>
      <c r="H226" s="52">
        <v>26</v>
      </c>
      <c r="I226" s="53">
        <v>15450</v>
      </c>
      <c r="J226" s="54">
        <v>22</v>
      </c>
      <c r="K226" s="55">
        <v>39362</v>
      </c>
      <c r="L226" s="55">
        <v>25980</v>
      </c>
      <c r="M226" s="56">
        <v>65342</v>
      </c>
      <c r="N226" s="56">
        <v>80792</v>
      </c>
      <c r="O226" s="60">
        <v>0</v>
      </c>
      <c r="P226" s="60">
        <v>0</v>
      </c>
      <c r="Q226" s="60">
        <v>0</v>
      </c>
      <c r="R226" s="60">
        <v>0</v>
      </c>
      <c r="S226" s="60">
        <v>0</v>
      </c>
      <c r="T226" s="60">
        <v>0</v>
      </c>
      <c r="U226" s="60">
        <v>0</v>
      </c>
      <c r="V226" s="60">
        <v>68666.43350083752</v>
      </c>
      <c r="W226" s="60">
        <v>0</v>
      </c>
      <c r="X226" s="60">
        <v>12125.566499162478</v>
      </c>
      <c r="Y226" s="60">
        <v>0</v>
      </c>
      <c r="Z226" s="60">
        <v>0</v>
      </c>
      <c r="AA226" s="60">
        <v>0</v>
      </c>
      <c r="AB226" s="60">
        <v>0</v>
      </c>
      <c r="AC226" s="60">
        <v>0</v>
      </c>
      <c r="AD226" s="60">
        <v>0</v>
      </c>
      <c r="AE226" s="60">
        <v>0</v>
      </c>
      <c r="AF226" s="60">
        <v>0</v>
      </c>
      <c r="AG226" s="60">
        <v>0</v>
      </c>
      <c r="AH226" s="60">
        <v>0</v>
      </c>
      <c r="AI226" s="60">
        <v>0</v>
      </c>
      <c r="AJ226" s="60">
        <v>0</v>
      </c>
      <c r="AK226" s="60">
        <v>80792</v>
      </c>
      <c r="AL226" s="78"/>
      <c r="AM226" s="27">
        <v>0</v>
      </c>
    </row>
    <row r="227" spans="1:39" s="5" customFormat="1" x14ac:dyDescent="0.25">
      <c r="A227" s="50" t="s">
        <v>147</v>
      </c>
      <c r="B227" s="50" t="s">
        <v>7</v>
      </c>
      <c r="C227" s="51" t="s">
        <v>150</v>
      </c>
      <c r="D227" s="52">
        <v>45</v>
      </c>
      <c r="E227" s="53">
        <v>30000</v>
      </c>
      <c r="F227" s="68">
        <v>1</v>
      </c>
      <c r="G227" s="61">
        <v>2690</v>
      </c>
      <c r="H227" s="52">
        <v>46</v>
      </c>
      <c r="I227" s="53">
        <v>32690</v>
      </c>
      <c r="J227" s="54">
        <v>44</v>
      </c>
      <c r="K227" s="55">
        <v>79834</v>
      </c>
      <c r="L227" s="55">
        <v>52690</v>
      </c>
      <c r="M227" s="56">
        <v>132524</v>
      </c>
      <c r="N227" s="56">
        <v>165214</v>
      </c>
      <c r="O227" s="60">
        <v>0</v>
      </c>
      <c r="P227" s="60">
        <v>0</v>
      </c>
      <c r="Q227" s="60">
        <v>0</v>
      </c>
      <c r="R227" s="60">
        <v>0</v>
      </c>
      <c r="S227" s="60">
        <v>0</v>
      </c>
      <c r="T227" s="60">
        <v>0</v>
      </c>
      <c r="U227" s="60">
        <v>0</v>
      </c>
      <c r="V227" s="60">
        <v>142243.06951871657</v>
      </c>
      <c r="W227" s="60">
        <v>0</v>
      </c>
      <c r="X227" s="60">
        <v>22970.930481283423</v>
      </c>
      <c r="Y227" s="60">
        <v>0</v>
      </c>
      <c r="Z227" s="60">
        <v>0</v>
      </c>
      <c r="AA227" s="60">
        <v>0</v>
      </c>
      <c r="AB227" s="60">
        <v>0</v>
      </c>
      <c r="AC227" s="60">
        <v>0</v>
      </c>
      <c r="AD227" s="60">
        <v>0</v>
      </c>
      <c r="AE227" s="60">
        <v>0</v>
      </c>
      <c r="AF227" s="60">
        <v>0</v>
      </c>
      <c r="AG227" s="60">
        <v>0</v>
      </c>
      <c r="AH227" s="60">
        <v>0</v>
      </c>
      <c r="AI227" s="60">
        <v>0</v>
      </c>
      <c r="AJ227" s="60">
        <v>0</v>
      </c>
      <c r="AK227" s="60">
        <v>165214</v>
      </c>
      <c r="AL227" s="78"/>
      <c r="AM227" s="27">
        <v>0</v>
      </c>
    </row>
    <row r="228" spans="1:39" s="5" customFormat="1" x14ac:dyDescent="0.25">
      <c r="A228" s="50" t="s">
        <v>147</v>
      </c>
      <c r="B228" s="50" t="s">
        <v>7</v>
      </c>
      <c r="C228" s="51" t="s">
        <v>151</v>
      </c>
      <c r="D228" s="52">
        <v>10</v>
      </c>
      <c r="E228" s="53">
        <v>6750</v>
      </c>
      <c r="F228" s="68">
        <v>0</v>
      </c>
      <c r="G228" s="61">
        <v>0</v>
      </c>
      <c r="H228" s="52">
        <v>10</v>
      </c>
      <c r="I228" s="53">
        <v>6750</v>
      </c>
      <c r="J228" s="54">
        <v>10</v>
      </c>
      <c r="K228" s="55">
        <v>17186</v>
      </c>
      <c r="L228" s="55">
        <v>11343</v>
      </c>
      <c r="M228" s="56">
        <v>28529</v>
      </c>
      <c r="N228" s="56">
        <v>35279</v>
      </c>
      <c r="O228" s="60">
        <v>0</v>
      </c>
      <c r="P228" s="60">
        <v>0</v>
      </c>
      <c r="Q228" s="60">
        <v>0</v>
      </c>
      <c r="R228" s="60">
        <v>0</v>
      </c>
      <c r="S228" s="60">
        <v>0</v>
      </c>
      <c r="T228" s="60">
        <v>0</v>
      </c>
      <c r="U228" s="60">
        <v>0</v>
      </c>
      <c r="V228" s="60">
        <v>35279</v>
      </c>
      <c r="W228" s="60">
        <v>0</v>
      </c>
      <c r="X228" s="60">
        <v>0</v>
      </c>
      <c r="Y228" s="60">
        <v>0</v>
      </c>
      <c r="Z228" s="60">
        <v>0</v>
      </c>
      <c r="AA228" s="60">
        <v>0</v>
      </c>
      <c r="AB228" s="60">
        <v>0</v>
      </c>
      <c r="AC228" s="60">
        <v>0</v>
      </c>
      <c r="AD228" s="60">
        <v>0</v>
      </c>
      <c r="AE228" s="60">
        <v>0</v>
      </c>
      <c r="AF228" s="60">
        <v>0</v>
      </c>
      <c r="AG228" s="60">
        <v>0</v>
      </c>
      <c r="AH228" s="60">
        <v>0</v>
      </c>
      <c r="AI228" s="60">
        <v>0</v>
      </c>
      <c r="AJ228" s="60">
        <v>0</v>
      </c>
      <c r="AK228" s="60">
        <v>35279</v>
      </c>
      <c r="AL228" s="78"/>
      <c r="AM228" s="27">
        <v>0</v>
      </c>
    </row>
    <row r="229" spans="1:39" s="5" customFormat="1" x14ac:dyDescent="0.25">
      <c r="A229" s="50" t="s">
        <v>147</v>
      </c>
      <c r="B229" s="50" t="s">
        <v>7</v>
      </c>
      <c r="C229" s="51" t="s">
        <v>152</v>
      </c>
      <c r="D229" s="52">
        <v>35</v>
      </c>
      <c r="E229" s="53">
        <v>24000</v>
      </c>
      <c r="F229" s="68">
        <v>0</v>
      </c>
      <c r="G229" s="61">
        <v>0</v>
      </c>
      <c r="H229" s="52">
        <v>35</v>
      </c>
      <c r="I229" s="53">
        <v>24000</v>
      </c>
      <c r="J229" s="54">
        <v>35</v>
      </c>
      <c r="K229" s="55">
        <v>64865</v>
      </c>
      <c r="L229" s="55">
        <v>42811</v>
      </c>
      <c r="M229" s="56">
        <v>107676</v>
      </c>
      <c r="N229" s="56">
        <v>131676</v>
      </c>
      <c r="O229" s="60">
        <v>0</v>
      </c>
      <c r="P229" s="60">
        <v>5736.3801980198023</v>
      </c>
      <c r="Q229" s="60">
        <v>0</v>
      </c>
      <c r="R229" s="60">
        <v>0</v>
      </c>
      <c r="S229" s="60">
        <v>0</v>
      </c>
      <c r="T229" s="60">
        <v>0</v>
      </c>
      <c r="U229" s="60">
        <v>0</v>
      </c>
      <c r="V229" s="60">
        <v>119681.75049504951</v>
      </c>
      <c r="W229" s="60">
        <v>0</v>
      </c>
      <c r="X229" s="60">
        <v>2346.7009900990097</v>
      </c>
      <c r="Y229" s="60">
        <v>0</v>
      </c>
      <c r="Z229" s="60">
        <v>0</v>
      </c>
      <c r="AA229" s="60">
        <v>0</v>
      </c>
      <c r="AB229" s="60">
        <v>0</v>
      </c>
      <c r="AC229" s="60">
        <v>3911.1683168316831</v>
      </c>
      <c r="AD229" s="60">
        <v>0</v>
      </c>
      <c r="AE229" s="60">
        <v>0</v>
      </c>
      <c r="AF229" s="60">
        <v>0</v>
      </c>
      <c r="AG229" s="60">
        <v>0</v>
      </c>
      <c r="AH229" s="60">
        <v>0</v>
      </c>
      <c r="AI229" s="60">
        <v>0</v>
      </c>
      <c r="AJ229" s="60">
        <v>0</v>
      </c>
      <c r="AK229" s="60">
        <v>131676</v>
      </c>
      <c r="AL229" s="78"/>
      <c r="AM229" s="27">
        <v>0</v>
      </c>
    </row>
    <row r="230" spans="1:39" s="5" customFormat="1" x14ac:dyDescent="0.25">
      <c r="A230" s="50" t="s">
        <v>147</v>
      </c>
      <c r="B230" s="50" t="s">
        <v>7</v>
      </c>
      <c r="C230" s="51" t="s">
        <v>153</v>
      </c>
      <c r="D230" s="52">
        <v>77</v>
      </c>
      <c r="E230" s="53">
        <v>43405</v>
      </c>
      <c r="F230" s="68">
        <v>1</v>
      </c>
      <c r="G230" s="61">
        <v>2240</v>
      </c>
      <c r="H230" s="52">
        <v>78</v>
      </c>
      <c r="I230" s="53">
        <v>45645</v>
      </c>
      <c r="J230" s="54">
        <v>59</v>
      </c>
      <c r="K230" s="55">
        <v>106907</v>
      </c>
      <c r="L230" s="55">
        <v>70558</v>
      </c>
      <c r="M230" s="56">
        <v>177465</v>
      </c>
      <c r="N230" s="56">
        <v>223110</v>
      </c>
      <c r="O230" s="60">
        <v>0</v>
      </c>
      <c r="P230" s="60">
        <v>25943.023255813954</v>
      </c>
      <c r="Q230" s="60">
        <v>0</v>
      </c>
      <c r="R230" s="60">
        <v>0</v>
      </c>
      <c r="S230" s="60">
        <v>13589.202657807309</v>
      </c>
      <c r="T230" s="60">
        <v>0</v>
      </c>
      <c r="U230" s="60">
        <v>0</v>
      </c>
      <c r="V230" s="60">
        <v>156522.90697674418</v>
      </c>
      <c r="W230" s="60">
        <v>741.22923588039873</v>
      </c>
      <c r="X230" s="60">
        <v>5559.2192691029904</v>
      </c>
      <c r="Y230" s="60">
        <v>0</v>
      </c>
      <c r="Z230" s="60">
        <v>0</v>
      </c>
      <c r="AA230" s="60">
        <v>0</v>
      </c>
      <c r="AB230" s="60">
        <v>3706.1461794019933</v>
      </c>
      <c r="AC230" s="60">
        <v>17048.272425249172</v>
      </c>
      <c r="AD230" s="60">
        <v>0</v>
      </c>
      <c r="AE230" s="60">
        <v>0</v>
      </c>
      <c r="AF230" s="60">
        <v>0</v>
      </c>
      <c r="AG230" s="60">
        <v>0</v>
      </c>
      <c r="AH230" s="60">
        <v>0</v>
      </c>
      <c r="AI230" s="60">
        <v>0</v>
      </c>
      <c r="AJ230" s="60">
        <v>0</v>
      </c>
      <c r="AK230" s="60">
        <v>223109.99999999997</v>
      </c>
      <c r="AL230" s="78"/>
      <c r="AM230" s="27">
        <v>0</v>
      </c>
    </row>
    <row r="231" spans="1:39" s="5" customFormat="1" x14ac:dyDescent="0.25">
      <c r="A231" s="50" t="s">
        <v>147</v>
      </c>
      <c r="B231" s="50" t="s">
        <v>7</v>
      </c>
      <c r="C231" s="51" t="s">
        <v>154</v>
      </c>
      <c r="D231" s="52">
        <v>35</v>
      </c>
      <c r="E231" s="53">
        <v>27569</v>
      </c>
      <c r="F231" s="68">
        <v>0</v>
      </c>
      <c r="G231" s="61">
        <v>0</v>
      </c>
      <c r="H231" s="52">
        <v>35</v>
      </c>
      <c r="I231" s="53">
        <v>27569</v>
      </c>
      <c r="J231" s="54">
        <v>30.67</v>
      </c>
      <c r="K231" s="55">
        <v>54701</v>
      </c>
      <c r="L231" s="55">
        <v>36102</v>
      </c>
      <c r="M231" s="56">
        <v>90803</v>
      </c>
      <c r="N231" s="56">
        <v>118372</v>
      </c>
      <c r="O231" s="60">
        <v>0</v>
      </c>
      <c r="P231" s="60">
        <v>0</v>
      </c>
      <c r="Q231" s="60">
        <v>0</v>
      </c>
      <c r="R231" s="60">
        <v>0</v>
      </c>
      <c r="S231" s="60">
        <v>0</v>
      </c>
      <c r="T231" s="60">
        <v>0</v>
      </c>
      <c r="U231" s="60">
        <v>0</v>
      </c>
      <c r="V231" s="60">
        <v>96883.307053941913</v>
      </c>
      <c r="W231" s="60">
        <v>0</v>
      </c>
      <c r="X231" s="60">
        <v>21488.69294605809</v>
      </c>
      <c r="Y231" s="60">
        <v>0</v>
      </c>
      <c r="Z231" s="60">
        <v>0</v>
      </c>
      <c r="AA231" s="60">
        <v>0</v>
      </c>
      <c r="AB231" s="60">
        <v>0</v>
      </c>
      <c r="AC231" s="60">
        <v>0</v>
      </c>
      <c r="AD231" s="60">
        <v>0</v>
      </c>
      <c r="AE231" s="60">
        <v>0</v>
      </c>
      <c r="AF231" s="60">
        <v>0</v>
      </c>
      <c r="AG231" s="60">
        <v>0</v>
      </c>
      <c r="AH231" s="60">
        <v>0</v>
      </c>
      <c r="AI231" s="60">
        <v>0</v>
      </c>
      <c r="AJ231" s="60">
        <v>0</v>
      </c>
      <c r="AK231" s="60">
        <v>118372</v>
      </c>
      <c r="AL231" s="78"/>
      <c r="AM231" s="27">
        <v>0</v>
      </c>
    </row>
    <row r="232" spans="1:39" s="5" customFormat="1" x14ac:dyDescent="0.25">
      <c r="A232" s="50" t="s">
        <v>147</v>
      </c>
      <c r="B232" s="50" t="s">
        <v>7</v>
      </c>
      <c r="C232" s="51" t="s">
        <v>155</v>
      </c>
      <c r="D232" s="52">
        <v>1</v>
      </c>
      <c r="E232" s="53">
        <v>1125</v>
      </c>
      <c r="F232" s="68">
        <v>0</v>
      </c>
      <c r="G232" s="61">
        <v>0</v>
      </c>
      <c r="H232" s="52">
        <v>1</v>
      </c>
      <c r="I232" s="53">
        <v>1125</v>
      </c>
      <c r="J232" s="54">
        <v>1</v>
      </c>
      <c r="K232" s="55">
        <v>1940</v>
      </c>
      <c r="L232" s="55">
        <v>1281</v>
      </c>
      <c r="M232" s="56">
        <v>3221</v>
      </c>
      <c r="N232" s="56">
        <v>4346</v>
      </c>
      <c r="O232" s="60">
        <v>0</v>
      </c>
      <c r="P232" s="60">
        <v>0</v>
      </c>
      <c r="Q232" s="60">
        <v>0</v>
      </c>
      <c r="R232" s="60">
        <v>0</v>
      </c>
      <c r="S232" s="60">
        <v>0</v>
      </c>
      <c r="T232" s="60">
        <v>0</v>
      </c>
      <c r="U232" s="60">
        <v>0</v>
      </c>
      <c r="V232" s="60">
        <v>4346</v>
      </c>
      <c r="W232" s="60">
        <v>0</v>
      </c>
      <c r="X232" s="60">
        <v>0</v>
      </c>
      <c r="Y232" s="60">
        <v>0</v>
      </c>
      <c r="Z232" s="60">
        <v>0</v>
      </c>
      <c r="AA232" s="60">
        <v>0</v>
      </c>
      <c r="AB232" s="60">
        <v>0</v>
      </c>
      <c r="AC232" s="60">
        <v>0</v>
      </c>
      <c r="AD232" s="60">
        <v>0</v>
      </c>
      <c r="AE232" s="60">
        <v>0</v>
      </c>
      <c r="AF232" s="60">
        <v>0</v>
      </c>
      <c r="AG232" s="60">
        <v>0</v>
      </c>
      <c r="AH232" s="60">
        <v>0</v>
      </c>
      <c r="AI232" s="60">
        <v>0</v>
      </c>
      <c r="AJ232" s="60">
        <v>0</v>
      </c>
      <c r="AK232" s="60">
        <v>4346</v>
      </c>
      <c r="AL232" s="78"/>
      <c r="AM232" s="27">
        <v>0</v>
      </c>
    </row>
    <row r="233" spans="1:39" s="5" customFormat="1" x14ac:dyDescent="0.25">
      <c r="A233" s="50" t="s">
        <v>147</v>
      </c>
      <c r="B233" s="50" t="s">
        <v>7</v>
      </c>
      <c r="C233" s="51" t="s">
        <v>156</v>
      </c>
      <c r="D233" s="52">
        <v>11</v>
      </c>
      <c r="E233" s="53">
        <v>8250</v>
      </c>
      <c r="F233" s="68">
        <v>0</v>
      </c>
      <c r="G233" s="61">
        <v>0</v>
      </c>
      <c r="H233" s="52">
        <v>11</v>
      </c>
      <c r="I233" s="53">
        <v>8250</v>
      </c>
      <c r="J233" s="54">
        <v>11</v>
      </c>
      <c r="K233" s="55">
        <v>20236</v>
      </c>
      <c r="L233" s="55">
        <v>13355</v>
      </c>
      <c r="M233" s="56">
        <v>33591</v>
      </c>
      <c r="N233" s="56">
        <v>41841</v>
      </c>
      <c r="O233" s="60">
        <v>0</v>
      </c>
      <c r="P233" s="60">
        <v>0</v>
      </c>
      <c r="Q233" s="60">
        <v>0</v>
      </c>
      <c r="R233" s="60">
        <v>0</v>
      </c>
      <c r="S233" s="60">
        <v>0</v>
      </c>
      <c r="T233" s="60">
        <v>0</v>
      </c>
      <c r="U233" s="60">
        <v>0</v>
      </c>
      <c r="V233" s="60">
        <v>40758.90517241379</v>
      </c>
      <c r="W233" s="60">
        <v>0</v>
      </c>
      <c r="X233" s="60">
        <v>1082.094827586207</v>
      </c>
      <c r="Y233" s="60">
        <v>0</v>
      </c>
      <c r="Z233" s="60">
        <v>0</v>
      </c>
      <c r="AA233" s="60">
        <v>0</v>
      </c>
      <c r="AB233" s="60">
        <v>0</v>
      </c>
      <c r="AC233" s="60">
        <v>0</v>
      </c>
      <c r="AD233" s="60">
        <v>0</v>
      </c>
      <c r="AE233" s="60">
        <v>0</v>
      </c>
      <c r="AF233" s="60">
        <v>0</v>
      </c>
      <c r="AG233" s="60">
        <v>0</v>
      </c>
      <c r="AH233" s="60">
        <v>0</v>
      </c>
      <c r="AI233" s="60">
        <v>0</v>
      </c>
      <c r="AJ233" s="60">
        <v>0</v>
      </c>
      <c r="AK233" s="60">
        <v>41841</v>
      </c>
      <c r="AL233" s="78"/>
      <c r="AM233" s="27">
        <v>0</v>
      </c>
    </row>
    <row r="234" spans="1:39" s="5" customFormat="1" x14ac:dyDescent="0.25">
      <c r="A234" s="50" t="s">
        <v>147</v>
      </c>
      <c r="B234" s="50" t="s">
        <v>7</v>
      </c>
      <c r="C234" s="51" t="s">
        <v>157</v>
      </c>
      <c r="D234" s="52">
        <v>11</v>
      </c>
      <c r="E234" s="53">
        <v>6000</v>
      </c>
      <c r="F234" s="68">
        <v>0</v>
      </c>
      <c r="G234" s="61">
        <v>0</v>
      </c>
      <c r="H234" s="52">
        <v>11</v>
      </c>
      <c r="I234" s="53">
        <v>6000</v>
      </c>
      <c r="J234" s="54">
        <v>11</v>
      </c>
      <c r="K234" s="55">
        <v>19404</v>
      </c>
      <c r="L234" s="55">
        <v>12807</v>
      </c>
      <c r="M234" s="56">
        <v>32211</v>
      </c>
      <c r="N234" s="56">
        <v>38211</v>
      </c>
      <c r="O234" s="60">
        <v>0</v>
      </c>
      <c r="P234" s="60">
        <v>0</v>
      </c>
      <c r="Q234" s="60">
        <v>0</v>
      </c>
      <c r="R234" s="60">
        <v>0</v>
      </c>
      <c r="S234" s="60">
        <v>0</v>
      </c>
      <c r="T234" s="60">
        <v>0</v>
      </c>
      <c r="U234" s="60">
        <v>0</v>
      </c>
      <c r="V234" s="60">
        <v>31333.02</v>
      </c>
      <c r="W234" s="60">
        <v>0</v>
      </c>
      <c r="X234" s="60">
        <v>6877.9800000000005</v>
      </c>
      <c r="Y234" s="60">
        <v>0</v>
      </c>
      <c r="Z234" s="60">
        <v>0</v>
      </c>
      <c r="AA234" s="60">
        <v>0</v>
      </c>
      <c r="AB234" s="60">
        <v>0</v>
      </c>
      <c r="AC234" s="60">
        <v>0</v>
      </c>
      <c r="AD234" s="60">
        <v>0</v>
      </c>
      <c r="AE234" s="60">
        <v>0</v>
      </c>
      <c r="AF234" s="60">
        <v>0</v>
      </c>
      <c r="AG234" s="60">
        <v>0</v>
      </c>
      <c r="AH234" s="60">
        <v>0</v>
      </c>
      <c r="AI234" s="60">
        <v>0</v>
      </c>
      <c r="AJ234" s="60">
        <v>0</v>
      </c>
      <c r="AK234" s="60">
        <v>38211</v>
      </c>
      <c r="AL234" s="78"/>
      <c r="AM234" s="27">
        <v>0</v>
      </c>
    </row>
    <row r="235" spans="1:39" s="5" customFormat="1" x14ac:dyDescent="0.25">
      <c r="A235" s="50" t="s">
        <v>147</v>
      </c>
      <c r="B235" s="50" t="s">
        <v>1</v>
      </c>
      <c r="C235" s="51" t="s">
        <v>75</v>
      </c>
      <c r="D235" s="52"/>
      <c r="E235" s="53"/>
      <c r="F235" s="68">
        <v>0</v>
      </c>
      <c r="G235" s="61">
        <v>0</v>
      </c>
      <c r="H235" s="52"/>
      <c r="I235" s="59"/>
      <c r="J235" s="58"/>
      <c r="K235" s="55"/>
      <c r="L235" s="55"/>
      <c r="M235" s="56"/>
      <c r="N235" s="56">
        <v>0</v>
      </c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>
        <v>0</v>
      </c>
      <c r="AL235" s="78"/>
      <c r="AM235" s="27">
        <v>0</v>
      </c>
    </row>
    <row r="236" spans="1:39" s="5" customFormat="1" ht="31.5" x14ac:dyDescent="0.25">
      <c r="A236" s="50" t="s">
        <v>158</v>
      </c>
      <c r="B236" s="50" t="s">
        <v>7</v>
      </c>
      <c r="C236" s="51" t="s">
        <v>159</v>
      </c>
      <c r="D236" s="52"/>
      <c r="E236" s="53"/>
      <c r="F236" s="68">
        <v>0</v>
      </c>
      <c r="G236" s="61">
        <v>0</v>
      </c>
      <c r="H236" s="52"/>
      <c r="I236" s="59"/>
      <c r="J236" s="58"/>
      <c r="K236" s="55"/>
      <c r="L236" s="55"/>
      <c r="M236" s="56"/>
      <c r="N236" s="56">
        <v>0</v>
      </c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>
        <v>0</v>
      </c>
      <c r="AL236" s="57">
        <v>0</v>
      </c>
      <c r="AM236" s="27">
        <v>0</v>
      </c>
    </row>
    <row r="237" spans="1:39" s="5" customFormat="1" ht="31.5" x14ac:dyDescent="0.25">
      <c r="A237" s="50" t="s">
        <v>160</v>
      </c>
      <c r="B237" s="50" t="s">
        <v>7</v>
      </c>
      <c r="C237" s="51" t="s">
        <v>161</v>
      </c>
      <c r="D237" s="52"/>
      <c r="E237" s="53"/>
      <c r="F237" s="68">
        <v>0</v>
      </c>
      <c r="G237" s="61">
        <v>0</v>
      </c>
      <c r="H237" s="52"/>
      <c r="I237" s="59"/>
      <c r="J237" s="58"/>
      <c r="K237" s="55"/>
      <c r="L237" s="55"/>
      <c r="M237" s="56"/>
      <c r="N237" s="56">
        <v>0</v>
      </c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>
        <v>0</v>
      </c>
      <c r="AL237" s="78">
        <v>0</v>
      </c>
      <c r="AM237" s="27">
        <v>0</v>
      </c>
    </row>
    <row r="238" spans="1:39" s="5" customFormat="1" ht="31.5" x14ac:dyDescent="0.25">
      <c r="A238" s="50" t="s">
        <v>160</v>
      </c>
      <c r="B238" s="50" t="s">
        <v>7</v>
      </c>
      <c r="C238" s="51" t="s">
        <v>160</v>
      </c>
      <c r="D238" s="52"/>
      <c r="E238" s="53"/>
      <c r="F238" s="68">
        <v>0</v>
      </c>
      <c r="G238" s="61">
        <v>0</v>
      </c>
      <c r="H238" s="52"/>
      <c r="I238" s="59"/>
      <c r="J238" s="58"/>
      <c r="K238" s="55"/>
      <c r="L238" s="55"/>
      <c r="M238" s="56"/>
      <c r="N238" s="56">
        <v>0</v>
      </c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>
        <v>0</v>
      </c>
      <c r="AL238" s="78"/>
      <c r="AM238" s="27">
        <v>0</v>
      </c>
    </row>
    <row r="239" spans="1:39" s="5" customFormat="1" ht="31.5" x14ac:dyDescent="0.25">
      <c r="A239" s="50" t="s">
        <v>162</v>
      </c>
      <c r="B239" s="50" t="s">
        <v>9</v>
      </c>
      <c r="C239" s="51" t="s">
        <v>163</v>
      </c>
      <c r="D239" s="52">
        <v>573</v>
      </c>
      <c r="E239" s="53">
        <v>175360</v>
      </c>
      <c r="F239" s="68">
        <v>4</v>
      </c>
      <c r="G239" s="61">
        <v>10960</v>
      </c>
      <c r="H239" s="52">
        <v>577</v>
      </c>
      <c r="I239" s="53">
        <v>186320</v>
      </c>
      <c r="J239" s="54">
        <v>568</v>
      </c>
      <c r="K239" s="55">
        <v>1033402</v>
      </c>
      <c r="L239" s="55">
        <v>775051</v>
      </c>
      <c r="M239" s="56">
        <v>1808453</v>
      </c>
      <c r="N239" s="56">
        <v>1994773</v>
      </c>
      <c r="O239" s="60">
        <v>0</v>
      </c>
      <c r="P239" s="60">
        <v>0</v>
      </c>
      <c r="Q239" s="60">
        <v>0</v>
      </c>
      <c r="R239" s="60">
        <v>0</v>
      </c>
      <c r="S239" s="60">
        <v>0</v>
      </c>
      <c r="T239" s="60">
        <v>0</v>
      </c>
      <c r="U239" s="60">
        <v>0</v>
      </c>
      <c r="V239" s="60">
        <v>1271.771118903411</v>
      </c>
      <c r="W239" s="60">
        <v>0</v>
      </c>
      <c r="X239" s="60">
        <v>1988096.2016257572</v>
      </c>
      <c r="Y239" s="60">
        <v>0</v>
      </c>
      <c r="Z239" s="60">
        <v>0</v>
      </c>
      <c r="AA239" s="60">
        <v>2861.4850175326746</v>
      </c>
      <c r="AB239" s="60">
        <v>2543.542237806822</v>
      </c>
      <c r="AC239" s="60">
        <v>0</v>
      </c>
      <c r="AD239" s="60">
        <v>0</v>
      </c>
      <c r="AE239" s="60">
        <v>0</v>
      </c>
      <c r="AF239" s="60">
        <v>0</v>
      </c>
      <c r="AG239" s="60">
        <v>0</v>
      </c>
      <c r="AH239" s="60">
        <v>0</v>
      </c>
      <c r="AI239" s="60">
        <v>0</v>
      </c>
      <c r="AJ239" s="60">
        <v>0</v>
      </c>
      <c r="AK239" s="60">
        <v>1994773</v>
      </c>
      <c r="AL239" s="78">
        <v>8032682</v>
      </c>
      <c r="AM239" s="27">
        <v>0</v>
      </c>
    </row>
    <row r="240" spans="1:39" s="5" customFormat="1" ht="31.5" x14ac:dyDescent="0.25">
      <c r="A240" s="50" t="s">
        <v>162</v>
      </c>
      <c r="B240" s="50" t="s">
        <v>9</v>
      </c>
      <c r="C240" s="51" t="s">
        <v>164</v>
      </c>
      <c r="D240" s="52">
        <v>352</v>
      </c>
      <c r="E240" s="53">
        <v>223450</v>
      </c>
      <c r="F240" s="68">
        <v>3</v>
      </c>
      <c r="G240" s="61">
        <v>7666</v>
      </c>
      <c r="H240" s="52">
        <v>355</v>
      </c>
      <c r="I240" s="53">
        <v>231116</v>
      </c>
      <c r="J240" s="54">
        <v>350</v>
      </c>
      <c r="K240" s="55">
        <v>634511</v>
      </c>
      <c r="L240" s="55">
        <v>475883</v>
      </c>
      <c r="M240" s="56">
        <v>1110394</v>
      </c>
      <c r="N240" s="56">
        <v>1341510</v>
      </c>
      <c r="O240" s="60">
        <v>0</v>
      </c>
      <c r="P240" s="60">
        <v>2209.1223469138818</v>
      </c>
      <c r="Q240" s="60">
        <v>0</v>
      </c>
      <c r="R240" s="60">
        <v>0</v>
      </c>
      <c r="S240" s="60">
        <v>0</v>
      </c>
      <c r="T240" s="60">
        <v>0</v>
      </c>
      <c r="U240" s="60">
        <v>0</v>
      </c>
      <c r="V240" s="60">
        <v>981.8321541839473</v>
      </c>
      <c r="W240" s="60">
        <v>0</v>
      </c>
      <c r="X240" s="60">
        <v>1281372.7805562334</v>
      </c>
      <c r="Y240" s="60">
        <v>0</v>
      </c>
      <c r="Z240" s="60">
        <v>0</v>
      </c>
      <c r="AA240" s="60">
        <v>31909.545010978291</v>
      </c>
      <c r="AB240" s="60">
        <v>25036.719931690659</v>
      </c>
      <c r="AC240" s="60">
        <v>0</v>
      </c>
      <c r="AD240" s="60">
        <v>0</v>
      </c>
      <c r="AE240" s="60">
        <v>0</v>
      </c>
      <c r="AF240" s="60">
        <v>0</v>
      </c>
      <c r="AG240" s="60">
        <v>0</v>
      </c>
      <c r="AH240" s="60">
        <v>0</v>
      </c>
      <c r="AI240" s="60">
        <v>0</v>
      </c>
      <c r="AJ240" s="60">
        <v>0</v>
      </c>
      <c r="AK240" s="60">
        <v>1341510.0000000002</v>
      </c>
      <c r="AL240" s="78"/>
      <c r="AM240" s="27">
        <v>0</v>
      </c>
    </row>
    <row r="241" spans="1:39" s="5" customFormat="1" ht="31.5" x14ac:dyDescent="0.25">
      <c r="A241" s="50" t="s">
        <v>162</v>
      </c>
      <c r="B241" s="50" t="s">
        <v>9</v>
      </c>
      <c r="C241" s="51" t="s">
        <v>165</v>
      </c>
      <c r="D241" s="52">
        <v>695</v>
      </c>
      <c r="E241" s="53">
        <v>407550</v>
      </c>
      <c r="F241" s="68">
        <v>0</v>
      </c>
      <c r="G241" s="61">
        <v>0</v>
      </c>
      <c r="H241" s="52">
        <v>695</v>
      </c>
      <c r="I241" s="53">
        <v>407550</v>
      </c>
      <c r="J241" s="54">
        <v>689</v>
      </c>
      <c r="K241" s="55">
        <v>1262092</v>
      </c>
      <c r="L241" s="55">
        <v>946568</v>
      </c>
      <c r="M241" s="56">
        <v>2208660</v>
      </c>
      <c r="N241" s="56">
        <v>2616210</v>
      </c>
      <c r="O241" s="60">
        <v>0</v>
      </c>
      <c r="P241" s="60">
        <v>0</v>
      </c>
      <c r="Q241" s="60">
        <v>0</v>
      </c>
      <c r="R241" s="60">
        <v>0</v>
      </c>
      <c r="S241" s="60">
        <v>0</v>
      </c>
      <c r="T241" s="60">
        <v>0</v>
      </c>
      <c r="U241" s="60">
        <v>0</v>
      </c>
      <c r="V241" s="60">
        <v>2371.3664174031273</v>
      </c>
      <c r="W241" s="60">
        <v>3952.2773623385456</v>
      </c>
      <c r="X241" s="60">
        <v>2594867.7022433719</v>
      </c>
      <c r="Y241" s="60">
        <v>0</v>
      </c>
      <c r="Z241" s="60">
        <v>0</v>
      </c>
      <c r="AA241" s="60">
        <v>9880.693405846363</v>
      </c>
      <c r="AB241" s="60">
        <v>5137.9605710401092</v>
      </c>
      <c r="AC241" s="60">
        <v>0</v>
      </c>
      <c r="AD241" s="60">
        <v>0</v>
      </c>
      <c r="AE241" s="60">
        <v>0</v>
      </c>
      <c r="AF241" s="60">
        <v>0</v>
      </c>
      <c r="AG241" s="60">
        <v>0</v>
      </c>
      <c r="AH241" s="60">
        <v>0</v>
      </c>
      <c r="AI241" s="60">
        <v>0</v>
      </c>
      <c r="AJ241" s="60">
        <v>0</v>
      </c>
      <c r="AK241" s="60">
        <v>2616209.9999999995</v>
      </c>
      <c r="AL241" s="78"/>
      <c r="AM241" s="27">
        <v>0</v>
      </c>
    </row>
    <row r="242" spans="1:39" s="5" customFormat="1" ht="31.5" x14ac:dyDescent="0.25">
      <c r="A242" s="50" t="s">
        <v>162</v>
      </c>
      <c r="B242" s="50" t="s">
        <v>9</v>
      </c>
      <c r="C242" s="51" t="s">
        <v>166</v>
      </c>
      <c r="D242" s="52">
        <v>548</v>
      </c>
      <c r="E242" s="53">
        <v>343627</v>
      </c>
      <c r="F242" s="68">
        <v>3</v>
      </c>
      <c r="G242" s="61">
        <v>7666</v>
      </c>
      <c r="H242" s="52">
        <v>551</v>
      </c>
      <c r="I242" s="53">
        <v>351293</v>
      </c>
      <c r="J242" s="54">
        <v>542</v>
      </c>
      <c r="K242" s="55">
        <v>987941</v>
      </c>
      <c r="L242" s="55">
        <v>740955</v>
      </c>
      <c r="M242" s="56">
        <v>1728896</v>
      </c>
      <c r="N242" s="56">
        <v>2080189</v>
      </c>
      <c r="O242" s="60">
        <v>0</v>
      </c>
      <c r="P242" s="60">
        <v>4953.4861754200292</v>
      </c>
      <c r="Q242" s="60">
        <v>0</v>
      </c>
      <c r="R242" s="60">
        <v>0</v>
      </c>
      <c r="S242" s="60">
        <v>0</v>
      </c>
      <c r="T242" s="60">
        <v>2751.9367641222384</v>
      </c>
      <c r="U242" s="60">
        <v>0</v>
      </c>
      <c r="V242" s="60">
        <v>4403.0988225955816</v>
      </c>
      <c r="W242" s="60">
        <v>0</v>
      </c>
      <c r="X242" s="60">
        <v>1989925.4741367905</v>
      </c>
      <c r="Y242" s="60">
        <v>0</v>
      </c>
      <c r="Z242" s="60">
        <v>0</v>
      </c>
      <c r="AA242" s="60">
        <v>53387.573223971427</v>
      </c>
      <c r="AB242" s="60">
        <v>24767.430877100145</v>
      </c>
      <c r="AC242" s="60">
        <v>0</v>
      </c>
      <c r="AD242" s="60">
        <v>0</v>
      </c>
      <c r="AE242" s="60">
        <v>0</v>
      </c>
      <c r="AF242" s="60">
        <v>0</v>
      </c>
      <c r="AG242" s="60">
        <v>0</v>
      </c>
      <c r="AH242" s="60">
        <v>0</v>
      </c>
      <c r="AI242" s="60">
        <v>0</v>
      </c>
      <c r="AJ242" s="60">
        <v>0</v>
      </c>
      <c r="AK242" s="60">
        <v>2080189</v>
      </c>
      <c r="AL242" s="78"/>
      <c r="AM242" s="27">
        <v>0</v>
      </c>
    </row>
    <row r="243" spans="1:39" s="5" customFormat="1" x14ac:dyDescent="0.25">
      <c r="A243" s="50" t="s">
        <v>167</v>
      </c>
      <c r="B243" s="50" t="s">
        <v>9</v>
      </c>
      <c r="C243" s="51" t="s">
        <v>167</v>
      </c>
      <c r="D243" s="52">
        <v>51</v>
      </c>
      <c r="E243" s="53">
        <v>19600</v>
      </c>
      <c r="F243" s="68">
        <v>1</v>
      </c>
      <c r="G243" s="61">
        <v>2580</v>
      </c>
      <c r="H243" s="52">
        <v>52</v>
      </c>
      <c r="I243" s="53">
        <v>22180</v>
      </c>
      <c r="J243" s="54">
        <v>51</v>
      </c>
      <c r="K243" s="55">
        <v>95357</v>
      </c>
      <c r="L243" s="55">
        <v>80100</v>
      </c>
      <c r="M243" s="56">
        <v>175457</v>
      </c>
      <c r="N243" s="56">
        <v>197637</v>
      </c>
      <c r="O243" s="60">
        <v>0</v>
      </c>
      <c r="P243" s="60">
        <v>0</v>
      </c>
      <c r="Q243" s="60">
        <v>0</v>
      </c>
      <c r="R243" s="60">
        <v>0</v>
      </c>
      <c r="S243" s="60">
        <v>0</v>
      </c>
      <c r="T243" s="60">
        <v>0</v>
      </c>
      <c r="U243" s="60">
        <v>0</v>
      </c>
      <c r="V243" s="60">
        <v>0</v>
      </c>
      <c r="W243" s="60">
        <v>0</v>
      </c>
      <c r="X243" s="60">
        <v>197637.00000000003</v>
      </c>
      <c r="Y243" s="60">
        <v>0</v>
      </c>
      <c r="Z243" s="60">
        <v>0</v>
      </c>
      <c r="AA243" s="60">
        <v>0</v>
      </c>
      <c r="AB243" s="60">
        <v>0</v>
      </c>
      <c r="AC243" s="60">
        <v>0</v>
      </c>
      <c r="AD243" s="60">
        <v>0</v>
      </c>
      <c r="AE243" s="60">
        <v>0</v>
      </c>
      <c r="AF243" s="60">
        <v>0</v>
      </c>
      <c r="AG243" s="60">
        <v>0</v>
      </c>
      <c r="AH243" s="60">
        <v>0</v>
      </c>
      <c r="AI243" s="60">
        <v>0</v>
      </c>
      <c r="AJ243" s="60">
        <v>0</v>
      </c>
      <c r="AK243" s="60">
        <v>197637.00000000003</v>
      </c>
      <c r="AL243" s="78">
        <v>1029874</v>
      </c>
      <c r="AM243" s="27">
        <v>0</v>
      </c>
    </row>
    <row r="244" spans="1:39" s="5" customFormat="1" x14ac:dyDescent="0.25">
      <c r="A244" s="50" t="s">
        <v>167</v>
      </c>
      <c r="B244" s="50" t="s">
        <v>9</v>
      </c>
      <c r="C244" s="51" t="s">
        <v>168</v>
      </c>
      <c r="D244" s="52">
        <v>170</v>
      </c>
      <c r="E244" s="53">
        <v>88150</v>
      </c>
      <c r="F244" s="68">
        <v>1</v>
      </c>
      <c r="G244" s="61">
        <v>2740</v>
      </c>
      <c r="H244" s="52">
        <v>171</v>
      </c>
      <c r="I244" s="53">
        <v>90890</v>
      </c>
      <c r="J244" s="54">
        <v>169</v>
      </c>
      <c r="K244" s="55">
        <v>308246</v>
      </c>
      <c r="L244" s="55">
        <v>258927</v>
      </c>
      <c r="M244" s="56">
        <v>567173</v>
      </c>
      <c r="N244" s="56">
        <v>658063</v>
      </c>
      <c r="O244" s="60">
        <v>0</v>
      </c>
      <c r="P244" s="60">
        <v>0</v>
      </c>
      <c r="Q244" s="60">
        <v>0</v>
      </c>
      <c r="R244" s="60">
        <v>0</v>
      </c>
      <c r="S244" s="60">
        <v>0</v>
      </c>
      <c r="T244" s="60">
        <v>771.9214076246335</v>
      </c>
      <c r="U244" s="60">
        <v>0</v>
      </c>
      <c r="V244" s="60">
        <v>8491.1354838709685</v>
      </c>
      <c r="W244" s="60">
        <v>0</v>
      </c>
      <c r="X244" s="60">
        <v>646870.13958944287</v>
      </c>
      <c r="Y244" s="60">
        <v>0</v>
      </c>
      <c r="Z244" s="60">
        <v>0</v>
      </c>
      <c r="AA244" s="60">
        <v>1929.8035190615835</v>
      </c>
      <c r="AB244" s="60">
        <v>0</v>
      </c>
      <c r="AC244" s="60">
        <v>0</v>
      </c>
      <c r="AD244" s="60">
        <v>0</v>
      </c>
      <c r="AE244" s="60">
        <v>0</v>
      </c>
      <c r="AF244" s="60">
        <v>0</v>
      </c>
      <c r="AG244" s="60">
        <v>0</v>
      </c>
      <c r="AH244" s="60">
        <v>0</v>
      </c>
      <c r="AI244" s="60">
        <v>0</v>
      </c>
      <c r="AJ244" s="60">
        <v>0</v>
      </c>
      <c r="AK244" s="60">
        <v>658063</v>
      </c>
      <c r="AL244" s="78"/>
      <c r="AM244" s="27">
        <v>0</v>
      </c>
    </row>
    <row r="245" spans="1:39" s="5" customFormat="1" x14ac:dyDescent="0.25">
      <c r="A245" s="50" t="s">
        <v>167</v>
      </c>
      <c r="B245" s="50" t="s">
        <v>9</v>
      </c>
      <c r="C245" s="51" t="s">
        <v>169</v>
      </c>
      <c r="D245" s="52">
        <v>46</v>
      </c>
      <c r="E245" s="53">
        <v>23200</v>
      </c>
      <c r="F245" s="68">
        <v>0</v>
      </c>
      <c r="G245" s="61">
        <v>0</v>
      </c>
      <c r="H245" s="52">
        <v>46</v>
      </c>
      <c r="I245" s="53">
        <v>23200</v>
      </c>
      <c r="J245" s="54">
        <v>46</v>
      </c>
      <c r="K245" s="55">
        <v>82051</v>
      </c>
      <c r="L245" s="55">
        <v>68923</v>
      </c>
      <c r="M245" s="56">
        <v>150974</v>
      </c>
      <c r="N245" s="56">
        <v>174174</v>
      </c>
      <c r="O245" s="60">
        <v>0</v>
      </c>
      <c r="P245" s="60">
        <v>3115.8139534883721</v>
      </c>
      <c r="Q245" s="60">
        <v>0</v>
      </c>
      <c r="R245" s="60">
        <v>0</v>
      </c>
      <c r="S245" s="60">
        <v>0</v>
      </c>
      <c r="T245" s="60">
        <v>0</v>
      </c>
      <c r="U245" s="60">
        <v>0</v>
      </c>
      <c r="V245" s="60">
        <v>0</v>
      </c>
      <c r="W245" s="60">
        <v>0</v>
      </c>
      <c r="X245" s="60">
        <v>166696.04651162791</v>
      </c>
      <c r="Y245" s="60">
        <v>0</v>
      </c>
      <c r="Z245" s="60">
        <v>0</v>
      </c>
      <c r="AA245" s="60">
        <v>0</v>
      </c>
      <c r="AB245" s="60">
        <v>4362.1395348837214</v>
      </c>
      <c r="AC245" s="60">
        <v>0</v>
      </c>
      <c r="AD245" s="60">
        <v>0</v>
      </c>
      <c r="AE245" s="60">
        <v>0</v>
      </c>
      <c r="AF245" s="60">
        <v>0</v>
      </c>
      <c r="AG245" s="60">
        <v>0</v>
      </c>
      <c r="AH245" s="60">
        <v>0</v>
      </c>
      <c r="AI245" s="60">
        <v>0</v>
      </c>
      <c r="AJ245" s="60">
        <v>0</v>
      </c>
      <c r="AK245" s="60">
        <v>174174</v>
      </c>
      <c r="AL245" s="78"/>
      <c r="AM245" s="27">
        <v>0</v>
      </c>
    </row>
    <row r="246" spans="1:39" s="5" customFormat="1" x14ac:dyDescent="0.25">
      <c r="A246" s="50" t="s">
        <v>170</v>
      </c>
      <c r="B246" s="50" t="s">
        <v>14</v>
      </c>
      <c r="C246" s="51" t="s">
        <v>171</v>
      </c>
      <c r="D246" s="52">
        <v>29</v>
      </c>
      <c r="E246" s="53">
        <v>16500</v>
      </c>
      <c r="F246" s="68">
        <v>0</v>
      </c>
      <c r="G246" s="61">
        <v>0</v>
      </c>
      <c r="H246" s="52">
        <v>29</v>
      </c>
      <c r="I246" s="53">
        <v>16500</v>
      </c>
      <c r="J246" s="54">
        <v>29</v>
      </c>
      <c r="K246" s="55">
        <v>50728</v>
      </c>
      <c r="L246" s="55">
        <v>34494</v>
      </c>
      <c r="M246" s="56">
        <v>85222</v>
      </c>
      <c r="N246" s="56">
        <v>101722</v>
      </c>
      <c r="O246" s="60">
        <v>0</v>
      </c>
      <c r="P246" s="60">
        <v>8443.0610889774234</v>
      </c>
      <c r="Q246" s="60">
        <v>1350.8897742363877</v>
      </c>
      <c r="R246" s="60">
        <v>0</v>
      </c>
      <c r="S246" s="60">
        <v>0</v>
      </c>
      <c r="T246" s="60">
        <v>0</v>
      </c>
      <c r="U246" s="60">
        <v>0</v>
      </c>
      <c r="V246" s="60">
        <v>3039.5019920318723</v>
      </c>
      <c r="W246" s="60">
        <v>0</v>
      </c>
      <c r="X246" s="60">
        <v>0</v>
      </c>
      <c r="Y246" s="60">
        <v>0</v>
      </c>
      <c r="Z246" s="60">
        <v>0</v>
      </c>
      <c r="AA246" s="60">
        <v>0</v>
      </c>
      <c r="AB246" s="60">
        <v>0</v>
      </c>
      <c r="AC246" s="60">
        <v>88888.54714475431</v>
      </c>
      <c r="AD246" s="60">
        <v>0</v>
      </c>
      <c r="AE246" s="60">
        <v>0</v>
      </c>
      <c r="AF246" s="60">
        <v>0</v>
      </c>
      <c r="AG246" s="60">
        <v>0</v>
      </c>
      <c r="AH246" s="60">
        <v>0</v>
      </c>
      <c r="AI246" s="60">
        <v>0</v>
      </c>
      <c r="AJ246" s="60">
        <v>0</v>
      </c>
      <c r="AK246" s="60">
        <v>101722</v>
      </c>
      <c r="AL246" s="78">
        <v>772552</v>
      </c>
      <c r="AM246" s="27">
        <v>0</v>
      </c>
    </row>
    <row r="247" spans="1:39" s="5" customFormat="1" x14ac:dyDescent="0.25">
      <c r="A247" s="50" t="s">
        <v>170</v>
      </c>
      <c r="B247" s="50" t="s">
        <v>14</v>
      </c>
      <c r="C247" s="51" t="s">
        <v>172</v>
      </c>
      <c r="D247" s="52">
        <v>42</v>
      </c>
      <c r="E247" s="53">
        <v>27000</v>
      </c>
      <c r="F247" s="68">
        <v>0</v>
      </c>
      <c r="G247" s="61">
        <v>0</v>
      </c>
      <c r="H247" s="52">
        <v>42</v>
      </c>
      <c r="I247" s="53">
        <v>27000</v>
      </c>
      <c r="J247" s="54">
        <v>42</v>
      </c>
      <c r="K247" s="55">
        <v>77616</v>
      </c>
      <c r="L247" s="55">
        <v>52779</v>
      </c>
      <c r="M247" s="56">
        <v>130395</v>
      </c>
      <c r="N247" s="56">
        <v>157395</v>
      </c>
      <c r="O247" s="60">
        <v>0</v>
      </c>
      <c r="P247" s="60">
        <v>0</v>
      </c>
      <c r="Q247" s="60">
        <v>0</v>
      </c>
      <c r="R247" s="60">
        <v>0</v>
      </c>
      <c r="S247" s="60">
        <v>0</v>
      </c>
      <c r="T247" s="60">
        <v>0</v>
      </c>
      <c r="U247" s="60">
        <v>0</v>
      </c>
      <c r="V247" s="60">
        <v>10717.558365758754</v>
      </c>
      <c r="W247" s="60">
        <v>0</v>
      </c>
      <c r="X247" s="60">
        <v>3572.5194552529183</v>
      </c>
      <c r="Y247" s="60">
        <v>0</v>
      </c>
      <c r="Z247" s="60">
        <v>0</v>
      </c>
      <c r="AA247" s="60">
        <v>0</v>
      </c>
      <c r="AB247" s="60">
        <v>0</v>
      </c>
      <c r="AC247" s="60">
        <v>143104.92217898832</v>
      </c>
      <c r="AD247" s="60">
        <v>0</v>
      </c>
      <c r="AE247" s="60">
        <v>0</v>
      </c>
      <c r="AF247" s="60">
        <v>0</v>
      </c>
      <c r="AG247" s="60">
        <v>0</v>
      </c>
      <c r="AH247" s="60">
        <v>0</v>
      </c>
      <c r="AI247" s="60">
        <v>0</v>
      </c>
      <c r="AJ247" s="60">
        <v>0</v>
      </c>
      <c r="AK247" s="60">
        <v>157395</v>
      </c>
      <c r="AL247" s="78"/>
      <c r="AM247" s="27">
        <v>0</v>
      </c>
    </row>
    <row r="248" spans="1:39" s="5" customFormat="1" x14ac:dyDescent="0.25">
      <c r="A248" s="50" t="s">
        <v>170</v>
      </c>
      <c r="B248" s="50" t="s">
        <v>14</v>
      </c>
      <c r="C248" s="51" t="s">
        <v>173</v>
      </c>
      <c r="D248" s="52">
        <v>37</v>
      </c>
      <c r="E248" s="53">
        <v>24750</v>
      </c>
      <c r="F248" s="68">
        <v>0</v>
      </c>
      <c r="G248" s="61">
        <v>0</v>
      </c>
      <c r="H248" s="52">
        <v>37</v>
      </c>
      <c r="I248" s="53">
        <v>24750</v>
      </c>
      <c r="J248" s="54">
        <v>36</v>
      </c>
      <c r="K248" s="55">
        <v>64865</v>
      </c>
      <c r="L248" s="55">
        <v>44108</v>
      </c>
      <c r="M248" s="56">
        <v>108973</v>
      </c>
      <c r="N248" s="56">
        <v>133723</v>
      </c>
      <c r="O248" s="60">
        <v>0</v>
      </c>
      <c r="P248" s="60">
        <v>0</v>
      </c>
      <c r="Q248" s="60">
        <v>0</v>
      </c>
      <c r="R248" s="60">
        <v>0</v>
      </c>
      <c r="S248" s="60">
        <v>0</v>
      </c>
      <c r="T248" s="60">
        <v>0</v>
      </c>
      <c r="U248" s="60">
        <v>0</v>
      </c>
      <c r="V248" s="60">
        <v>4186.3193202146686</v>
      </c>
      <c r="W248" s="60">
        <v>0</v>
      </c>
      <c r="X248" s="60">
        <v>0</v>
      </c>
      <c r="Y248" s="60">
        <v>0</v>
      </c>
      <c r="Z248" s="60">
        <v>0</v>
      </c>
      <c r="AA248" s="60">
        <v>1794.1368515205725</v>
      </c>
      <c r="AB248" s="60">
        <v>0</v>
      </c>
      <c r="AC248" s="60">
        <v>127742.54382826475</v>
      </c>
      <c r="AD248" s="60">
        <v>0</v>
      </c>
      <c r="AE248" s="60">
        <v>0</v>
      </c>
      <c r="AF248" s="60">
        <v>0</v>
      </c>
      <c r="AG248" s="60">
        <v>0</v>
      </c>
      <c r="AH248" s="60">
        <v>0</v>
      </c>
      <c r="AI248" s="60">
        <v>0</v>
      </c>
      <c r="AJ248" s="60">
        <v>0</v>
      </c>
      <c r="AK248" s="60">
        <v>133723</v>
      </c>
      <c r="AL248" s="78"/>
      <c r="AM248" s="27">
        <v>0</v>
      </c>
    </row>
    <row r="249" spans="1:39" s="5" customFormat="1" x14ac:dyDescent="0.25">
      <c r="A249" s="50" t="s">
        <v>170</v>
      </c>
      <c r="B249" s="50" t="s">
        <v>14</v>
      </c>
      <c r="C249" s="51" t="s">
        <v>174</v>
      </c>
      <c r="D249" s="52">
        <v>104</v>
      </c>
      <c r="E249" s="53">
        <v>65905</v>
      </c>
      <c r="F249" s="68">
        <v>1</v>
      </c>
      <c r="G249" s="61">
        <v>2413</v>
      </c>
      <c r="H249" s="52">
        <v>105</v>
      </c>
      <c r="I249" s="53">
        <v>68318</v>
      </c>
      <c r="J249" s="54">
        <v>94</v>
      </c>
      <c r="K249" s="55">
        <v>171864</v>
      </c>
      <c r="L249" s="55">
        <v>116868</v>
      </c>
      <c r="M249" s="56">
        <v>288732</v>
      </c>
      <c r="N249" s="56">
        <v>357050</v>
      </c>
      <c r="O249" s="60">
        <v>0</v>
      </c>
      <c r="P249" s="60">
        <v>8419.8558145802454</v>
      </c>
      <c r="Q249" s="60">
        <v>0</v>
      </c>
      <c r="R249" s="60">
        <v>0</v>
      </c>
      <c r="S249" s="60">
        <v>0</v>
      </c>
      <c r="T249" s="60">
        <v>0</v>
      </c>
      <c r="U249" s="60">
        <v>0</v>
      </c>
      <c r="V249" s="60">
        <v>19726.519337016576</v>
      </c>
      <c r="W249" s="60">
        <v>0</v>
      </c>
      <c r="X249" s="60">
        <v>15877.442393208463</v>
      </c>
      <c r="Y249" s="60">
        <v>0</v>
      </c>
      <c r="Z249" s="60">
        <v>0</v>
      </c>
      <c r="AA249" s="60">
        <v>0</v>
      </c>
      <c r="AB249" s="60">
        <v>0</v>
      </c>
      <c r="AC249" s="60">
        <v>313026.18245519471</v>
      </c>
      <c r="AD249" s="60">
        <v>0</v>
      </c>
      <c r="AE249" s="60">
        <v>0</v>
      </c>
      <c r="AF249" s="60">
        <v>0</v>
      </c>
      <c r="AG249" s="60">
        <v>0</v>
      </c>
      <c r="AH249" s="60">
        <v>0</v>
      </c>
      <c r="AI249" s="60">
        <v>0</v>
      </c>
      <c r="AJ249" s="60">
        <v>0</v>
      </c>
      <c r="AK249" s="60">
        <v>357050</v>
      </c>
      <c r="AL249" s="78"/>
      <c r="AM249" s="27">
        <v>0</v>
      </c>
    </row>
    <row r="250" spans="1:39" s="5" customFormat="1" x14ac:dyDescent="0.25">
      <c r="A250" s="50" t="s">
        <v>170</v>
      </c>
      <c r="B250" s="50" t="s">
        <v>14</v>
      </c>
      <c r="C250" s="51" t="s">
        <v>175</v>
      </c>
      <c r="D250" s="52">
        <v>6</v>
      </c>
      <c r="E250" s="53">
        <v>4500</v>
      </c>
      <c r="F250" s="68">
        <v>0</v>
      </c>
      <c r="G250" s="61">
        <v>0</v>
      </c>
      <c r="H250" s="52">
        <v>6</v>
      </c>
      <c r="I250" s="53">
        <v>4500</v>
      </c>
      <c r="J250" s="54">
        <v>6</v>
      </c>
      <c r="K250" s="55">
        <v>10811</v>
      </c>
      <c r="L250" s="55">
        <v>7351</v>
      </c>
      <c r="M250" s="56">
        <v>18162</v>
      </c>
      <c r="N250" s="56">
        <v>22662</v>
      </c>
      <c r="O250" s="60">
        <v>0</v>
      </c>
      <c r="P250" s="60">
        <v>0</v>
      </c>
      <c r="Q250" s="60">
        <v>0</v>
      </c>
      <c r="R250" s="60">
        <v>0</v>
      </c>
      <c r="S250" s="60">
        <v>0</v>
      </c>
      <c r="T250" s="60">
        <v>0</v>
      </c>
      <c r="U250" s="60">
        <v>0</v>
      </c>
      <c r="V250" s="60">
        <v>4282.0639534883721</v>
      </c>
      <c r="W250" s="60">
        <v>0</v>
      </c>
      <c r="X250" s="60">
        <v>823.47383720930225</v>
      </c>
      <c r="Y250" s="60">
        <v>0</v>
      </c>
      <c r="Z250" s="60">
        <v>0</v>
      </c>
      <c r="AA250" s="60">
        <v>0</v>
      </c>
      <c r="AB250" s="60">
        <v>0</v>
      </c>
      <c r="AC250" s="60">
        <v>17556.462209302324</v>
      </c>
      <c r="AD250" s="60">
        <v>0</v>
      </c>
      <c r="AE250" s="60">
        <v>0</v>
      </c>
      <c r="AF250" s="60">
        <v>0</v>
      </c>
      <c r="AG250" s="60">
        <v>0</v>
      </c>
      <c r="AH250" s="60">
        <v>0</v>
      </c>
      <c r="AI250" s="60">
        <v>0</v>
      </c>
      <c r="AJ250" s="60">
        <v>0</v>
      </c>
      <c r="AK250" s="60">
        <v>22662</v>
      </c>
      <c r="AL250" s="78"/>
      <c r="AM250" s="27">
        <v>0</v>
      </c>
    </row>
    <row r="251" spans="1:39" s="5" customFormat="1" x14ac:dyDescent="0.25">
      <c r="A251" s="50" t="s">
        <v>176</v>
      </c>
      <c r="B251" s="50" t="s">
        <v>135</v>
      </c>
      <c r="C251" s="51" t="s">
        <v>177</v>
      </c>
      <c r="D251" s="52">
        <v>104</v>
      </c>
      <c r="E251" s="53">
        <v>65520</v>
      </c>
      <c r="F251" s="68">
        <v>0</v>
      </c>
      <c r="G251" s="61">
        <v>0</v>
      </c>
      <c r="H251" s="52">
        <v>104</v>
      </c>
      <c r="I251" s="53">
        <v>65520</v>
      </c>
      <c r="J251" s="54">
        <v>103</v>
      </c>
      <c r="K251" s="55">
        <v>356895</v>
      </c>
      <c r="L251" s="55">
        <v>3569</v>
      </c>
      <c r="M251" s="56">
        <v>360464</v>
      </c>
      <c r="N251" s="56">
        <v>425984</v>
      </c>
      <c r="O251" s="60">
        <v>0</v>
      </c>
      <c r="P251" s="60">
        <v>0</v>
      </c>
      <c r="Q251" s="60">
        <v>0</v>
      </c>
      <c r="R251" s="60">
        <v>0</v>
      </c>
      <c r="S251" s="60">
        <v>398618.86081370449</v>
      </c>
      <c r="T251" s="60">
        <v>0</v>
      </c>
      <c r="U251" s="60">
        <v>0</v>
      </c>
      <c r="V251" s="60">
        <v>0</v>
      </c>
      <c r="W251" s="60">
        <v>2280.4282655246252</v>
      </c>
      <c r="X251" s="60">
        <v>11402.141327623125</v>
      </c>
      <c r="Y251" s="60">
        <v>0</v>
      </c>
      <c r="Z251" s="60">
        <v>0</v>
      </c>
      <c r="AA251" s="60">
        <v>0</v>
      </c>
      <c r="AB251" s="60">
        <v>4560.8565310492504</v>
      </c>
      <c r="AC251" s="60">
        <v>0</v>
      </c>
      <c r="AD251" s="60">
        <v>0</v>
      </c>
      <c r="AE251" s="60">
        <v>0</v>
      </c>
      <c r="AF251" s="60">
        <v>9121.7130620985008</v>
      </c>
      <c r="AG251" s="60">
        <v>0</v>
      </c>
      <c r="AH251" s="60">
        <v>0</v>
      </c>
      <c r="AI251" s="60">
        <v>0</v>
      </c>
      <c r="AJ251" s="60">
        <v>0</v>
      </c>
      <c r="AK251" s="60">
        <v>425983.99999999994</v>
      </c>
      <c r="AL251" s="57">
        <v>425983.99999999994</v>
      </c>
      <c r="AM251" s="27">
        <v>0</v>
      </c>
    </row>
    <row r="252" spans="1:39" s="5" customFormat="1" x14ac:dyDescent="0.25">
      <c r="A252" s="50" t="s">
        <v>178</v>
      </c>
      <c r="B252" s="50" t="s">
        <v>10</v>
      </c>
      <c r="C252" s="51" t="s">
        <v>179</v>
      </c>
      <c r="D252" s="52">
        <v>23</v>
      </c>
      <c r="E252" s="53">
        <v>16060</v>
      </c>
      <c r="F252" s="68">
        <v>3</v>
      </c>
      <c r="G252" s="61">
        <v>13209</v>
      </c>
      <c r="H252" s="52">
        <v>26</v>
      </c>
      <c r="I252" s="53">
        <v>29269</v>
      </c>
      <c r="J252" s="54">
        <v>15</v>
      </c>
      <c r="K252" s="55">
        <v>55094</v>
      </c>
      <c r="L252" s="55"/>
      <c r="M252" s="56">
        <v>55094</v>
      </c>
      <c r="N252" s="56">
        <v>84363</v>
      </c>
      <c r="O252" s="60">
        <v>0</v>
      </c>
      <c r="P252" s="60">
        <v>0</v>
      </c>
      <c r="Q252" s="60">
        <v>0</v>
      </c>
      <c r="R252" s="60">
        <v>0</v>
      </c>
      <c r="S252" s="60">
        <v>0</v>
      </c>
      <c r="T252" s="60">
        <v>0</v>
      </c>
      <c r="U252" s="60">
        <v>0</v>
      </c>
      <c r="V252" s="60">
        <v>0</v>
      </c>
      <c r="W252" s="60">
        <v>0</v>
      </c>
      <c r="X252" s="60">
        <v>0</v>
      </c>
      <c r="Y252" s="60">
        <v>81641.612903225818</v>
      </c>
      <c r="Z252" s="60">
        <v>0</v>
      </c>
      <c r="AA252" s="60">
        <v>0</v>
      </c>
      <c r="AB252" s="60">
        <v>2721.3870967741937</v>
      </c>
      <c r="AC252" s="60">
        <v>0</v>
      </c>
      <c r="AD252" s="60">
        <v>0</v>
      </c>
      <c r="AE252" s="60">
        <v>0</v>
      </c>
      <c r="AF252" s="60">
        <v>0</v>
      </c>
      <c r="AG252" s="60">
        <v>0</v>
      </c>
      <c r="AH252" s="60">
        <v>0</v>
      </c>
      <c r="AI252" s="60">
        <v>0</v>
      </c>
      <c r="AJ252" s="60">
        <v>0</v>
      </c>
      <c r="AK252" s="60">
        <v>84363.000000000015</v>
      </c>
      <c r="AL252" s="57">
        <v>84363.000000000015</v>
      </c>
      <c r="AM252" s="27">
        <v>0</v>
      </c>
    </row>
    <row r="253" spans="1:39" s="5" customFormat="1" x14ac:dyDescent="0.25">
      <c r="A253" s="50" t="s">
        <v>180</v>
      </c>
      <c r="B253" s="50" t="s">
        <v>10</v>
      </c>
      <c r="C253" s="51" t="s">
        <v>181</v>
      </c>
      <c r="D253" s="52">
        <v>25</v>
      </c>
      <c r="E253" s="53">
        <v>18250</v>
      </c>
      <c r="F253" s="68">
        <v>0</v>
      </c>
      <c r="G253" s="61">
        <v>0</v>
      </c>
      <c r="H253" s="52">
        <v>25</v>
      </c>
      <c r="I253" s="53">
        <v>18250</v>
      </c>
      <c r="J253" s="54">
        <v>15</v>
      </c>
      <c r="K253" s="55">
        <v>55094</v>
      </c>
      <c r="L253" s="55"/>
      <c r="M253" s="56">
        <v>55094</v>
      </c>
      <c r="N253" s="56">
        <v>73344</v>
      </c>
      <c r="O253" s="60">
        <v>0</v>
      </c>
      <c r="P253" s="60">
        <v>0</v>
      </c>
      <c r="Q253" s="60">
        <v>0</v>
      </c>
      <c r="R253" s="60">
        <v>0</v>
      </c>
      <c r="S253" s="60">
        <v>0</v>
      </c>
      <c r="T253" s="60">
        <v>0</v>
      </c>
      <c r="U253" s="60">
        <v>0</v>
      </c>
      <c r="V253" s="60">
        <v>0</v>
      </c>
      <c r="W253" s="60">
        <v>0</v>
      </c>
      <c r="X253" s="60">
        <v>0</v>
      </c>
      <c r="Y253" s="60">
        <v>73344</v>
      </c>
      <c r="Z253" s="60">
        <v>0</v>
      </c>
      <c r="AA253" s="60">
        <v>0</v>
      </c>
      <c r="AB253" s="60">
        <v>0</v>
      </c>
      <c r="AC253" s="60">
        <v>0</v>
      </c>
      <c r="AD253" s="60">
        <v>0</v>
      </c>
      <c r="AE253" s="60">
        <v>0</v>
      </c>
      <c r="AF253" s="60">
        <v>0</v>
      </c>
      <c r="AG253" s="60">
        <v>0</v>
      </c>
      <c r="AH253" s="60">
        <v>0</v>
      </c>
      <c r="AI253" s="60">
        <v>0</v>
      </c>
      <c r="AJ253" s="60">
        <v>0</v>
      </c>
      <c r="AK253" s="60">
        <v>73344</v>
      </c>
      <c r="AL253" s="57">
        <v>73344</v>
      </c>
      <c r="AM253" s="27">
        <v>0</v>
      </c>
    </row>
    <row r="254" spans="1:39" s="5" customFormat="1" x14ac:dyDescent="0.25">
      <c r="A254" s="50" t="s">
        <v>182</v>
      </c>
      <c r="B254" s="50" t="s">
        <v>135</v>
      </c>
      <c r="C254" s="51" t="s">
        <v>182</v>
      </c>
      <c r="D254" s="52">
        <v>816</v>
      </c>
      <c r="E254" s="53">
        <v>3226605</v>
      </c>
      <c r="F254" s="68">
        <v>13</v>
      </c>
      <c r="G254" s="61">
        <v>89855</v>
      </c>
      <c r="H254" s="52">
        <v>829</v>
      </c>
      <c r="I254" s="53">
        <v>3316460</v>
      </c>
      <c r="J254" s="54">
        <v>482</v>
      </c>
      <c r="K254" s="55">
        <v>2839221</v>
      </c>
      <c r="L254" s="55">
        <v>425883</v>
      </c>
      <c r="M254" s="56">
        <v>3265104</v>
      </c>
      <c r="N254" s="56">
        <v>6581564</v>
      </c>
      <c r="O254" s="60">
        <v>0</v>
      </c>
      <c r="P254" s="60">
        <v>0</v>
      </c>
      <c r="Q254" s="60">
        <v>0</v>
      </c>
      <c r="R254" s="60">
        <v>0</v>
      </c>
      <c r="S254" s="60">
        <v>6439713.9706811961</v>
      </c>
      <c r="T254" s="60">
        <v>0</v>
      </c>
      <c r="U254" s="60">
        <v>0</v>
      </c>
      <c r="V254" s="60">
        <v>0</v>
      </c>
      <c r="W254" s="60">
        <v>19811.456608771561</v>
      </c>
      <c r="X254" s="60">
        <v>37641.767556665967</v>
      </c>
      <c r="Y254" s="60">
        <v>0</v>
      </c>
      <c r="Z254" s="60">
        <v>0</v>
      </c>
      <c r="AA254" s="60">
        <v>15849.165287017249</v>
      </c>
      <c r="AB254" s="60">
        <v>68547.639866349607</v>
      </c>
      <c r="AC254" s="60">
        <v>0</v>
      </c>
      <c r="AD254" s="60">
        <v>0</v>
      </c>
      <c r="AE254" s="60">
        <v>0</v>
      </c>
      <c r="AF254" s="60">
        <v>0</v>
      </c>
      <c r="AG254" s="60">
        <v>0</v>
      </c>
      <c r="AH254" s="60">
        <v>0</v>
      </c>
      <c r="AI254" s="60">
        <v>0</v>
      </c>
      <c r="AJ254" s="60">
        <v>0</v>
      </c>
      <c r="AK254" s="60">
        <v>6581564</v>
      </c>
      <c r="AL254" s="57">
        <v>6581564</v>
      </c>
      <c r="AM254" s="27">
        <v>0</v>
      </c>
    </row>
    <row r="255" spans="1:39" s="5" customFormat="1" x14ac:dyDescent="0.25">
      <c r="A255" s="50" t="s">
        <v>183</v>
      </c>
      <c r="B255" s="50" t="s">
        <v>14</v>
      </c>
      <c r="C255" s="51" t="s">
        <v>183</v>
      </c>
      <c r="D255" s="52">
        <v>337</v>
      </c>
      <c r="E255" s="53">
        <v>305465</v>
      </c>
      <c r="F255" s="68">
        <v>17</v>
      </c>
      <c r="G255" s="61">
        <v>118987</v>
      </c>
      <c r="H255" s="52">
        <v>354</v>
      </c>
      <c r="I255" s="53">
        <v>424452</v>
      </c>
      <c r="J255" s="54">
        <v>329</v>
      </c>
      <c r="K255" s="55">
        <v>1937975</v>
      </c>
      <c r="L255" s="55">
        <v>251936</v>
      </c>
      <c r="M255" s="56">
        <v>2189911</v>
      </c>
      <c r="N255" s="56">
        <v>2614363</v>
      </c>
      <c r="O255" s="60">
        <v>0</v>
      </c>
      <c r="P255" s="60">
        <v>473799.67050515703</v>
      </c>
      <c r="Q255" s="60">
        <v>0</v>
      </c>
      <c r="R255" s="60">
        <v>0</v>
      </c>
      <c r="S255" s="60">
        <v>36770.22503516174</v>
      </c>
      <c r="T255" s="60">
        <v>0</v>
      </c>
      <c r="U255" s="60">
        <v>0</v>
      </c>
      <c r="V255" s="60">
        <v>38915.154828879509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0">
        <v>0</v>
      </c>
      <c r="AC255" s="60">
        <v>2064877.9496308016</v>
      </c>
      <c r="AD255" s="60">
        <v>0</v>
      </c>
      <c r="AE255" s="60">
        <v>0</v>
      </c>
      <c r="AF255" s="60">
        <v>0</v>
      </c>
      <c r="AG255" s="60">
        <v>0</v>
      </c>
      <c r="AH255" s="60">
        <v>0</v>
      </c>
      <c r="AI255" s="60">
        <v>0</v>
      </c>
      <c r="AJ255" s="60">
        <v>0</v>
      </c>
      <c r="AK255" s="60">
        <v>2614363</v>
      </c>
      <c r="AL255" s="57">
        <v>2614363</v>
      </c>
      <c r="AM255" s="27">
        <v>0</v>
      </c>
    </row>
    <row r="256" spans="1:39" s="5" customFormat="1" x14ac:dyDescent="0.25">
      <c r="A256" s="50"/>
      <c r="B256" s="50" t="s">
        <v>184</v>
      </c>
      <c r="C256" s="51" t="s">
        <v>185</v>
      </c>
      <c r="D256" s="52"/>
      <c r="E256" s="61"/>
      <c r="F256" s="68"/>
      <c r="G256" s="61"/>
      <c r="H256" s="52"/>
      <c r="I256" s="53"/>
      <c r="J256" s="54"/>
      <c r="K256" s="55"/>
      <c r="L256" s="55"/>
      <c r="M256" s="56"/>
      <c r="N256" s="56">
        <v>0</v>
      </c>
      <c r="O256" s="60">
        <v>0</v>
      </c>
      <c r="P256" s="60">
        <v>0</v>
      </c>
      <c r="Q256" s="60">
        <v>0</v>
      </c>
      <c r="R256" s="60">
        <v>0</v>
      </c>
      <c r="S256" s="60">
        <v>0</v>
      </c>
      <c r="T256" s="60">
        <v>0</v>
      </c>
      <c r="U256" s="60">
        <v>0</v>
      </c>
      <c r="V256" s="60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0">
        <v>0</v>
      </c>
      <c r="AE256" s="60">
        <v>0</v>
      </c>
      <c r="AF256" s="60">
        <v>0</v>
      </c>
      <c r="AG256" s="60">
        <v>0</v>
      </c>
      <c r="AH256" s="60">
        <v>0</v>
      </c>
      <c r="AI256" s="60">
        <v>0</v>
      </c>
      <c r="AJ256" s="60">
        <v>0</v>
      </c>
      <c r="AK256" s="60">
        <v>0</v>
      </c>
      <c r="AL256" s="57">
        <v>0</v>
      </c>
      <c r="AM256" s="27">
        <v>0</v>
      </c>
    </row>
    <row r="257" spans="1:39" s="5" customFormat="1" ht="47.25" x14ac:dyDescent="0.25">
      <c r="A257" s="50" t="s">
        <v>186</v>
      </c>
      <c r="B257" s="50" t="s">
        <v>185</v>
      </c>
      <c r="C257" s="51"/>
      <c r="D257" s="62"/>
      <c r="E257" s="61"/>
      <c r="F257" s="68"/>
      <c r="G257" s="61"/>
      <c r="H257" s="52"/>
      <c r="I257" s="53"/>
      <c r="J257" s="58">
        <v>1890</v>
      </c>
      <c r="K257" s="55"/>
      <c r="L257" s="55"/>
      <c r="M257" s="56"/>
      <c r="N257" s="56">
        <v>0</v>
      </c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57"/>
      <c r="AM257" s="27">
        <v>0</v>
      </c>
    </row>
    <row r="258" spans="1:39" s="1" customFormat="1" x14ac:dyDescent="0.25">
      <c r="A258" s="43" t="s">
        <v>188</v>
      </c>
      <c r="B258" s="44"/>
      <c r="C258" s="45"/>
      <c r="D258" s="70">
        <v>2625</v>
      </c>
      <c r="E258" s="46">
        <v>1209917</v>
      </c>
      <c r="F258" s="75">
        <v>2647</v>
      </c>
      <c r="G258" s="46">
        <v>4322135</v>
      </c>
      <c r="H258" s="70">
        <v>5272</v>
      </c>
      <c r="I258" s="46">
        <v>5532052</v>
      </c>
      <c r="J258" s="45">
        <v>985.99000000000012</v>
      </c>
      <c r="K258" s="47">
        <v>1356937</v>
      </c>
      <c r="L258" s="47">
        <v>744994</v>
      </c>
      <c r="M258" s="47">
        <v>2101931</v>
      </c>
      <c r="N258" s="47">
        <v>7633983</v>
      </c>
      <c r="O258" s="48">
        <v>62150.748693157388</v>
      </c>
      <c r="P258" s="48">
        <v>392009.99267430441</v>
      </c>
      <c r="Q258" s="48">
        <v>333518.12236891518</v>
      </c>
      <c r="R258" s="48">
        <v>263788.12856336328</v>
      </c>
      <c r="S258" s="48">
        <v>7198.6522216169051</v>
      </c>
      <c r="T258" s="48">
        <v>520233.20586835442</v>
      </c>
      <c r="U258" s="48">
        <v>270147.67044762068</v>
      </c>
      <c r="V258" s="48">
        <v>268736.66218359914</v>
      </c>
      <c r="W258" s="48">
        <v>294372.14280323533</v>
      </c>
      <c r="X258" s="48">
        <v>1494184.5401210578</v>
      </c>
      <c r="Y258" s="48">
        <v>1395260.8103383216</v>
      </c>
      <c r="Z258" s="48">
        <v>154463.68957337167</v>
      </c>
      <c r="AA258" s="48">
        <v>187439.52798365682</v>
      </c>
      <c r="AB258" s="48">
        <v>1520174.9923934129</v>
      </c>
      <c r="AC258" s="48">
        <v>153039.01129017578</v>
      </c>
      <c r="AD258" s="48">
        <v>299822.34416784486</v>
      </c>
      <c r="AE258" s="48">
        <v>0</v>
      </c>
      <c r="AF258" s="48">
        <v>7518.1423653755883</v>
      </c>
      <c r="AG258" s="48">
        <v>8658.8205252124699</v>
      </c>
      <c r="AH258" s="48">
        <v>1265.7954174040194</v>
      </c>
      <c r="AI258" s="48">
        <v>0</v>
      </c>
      <c r="AJ258" s="48">
        <v>0</v>
      </c>
      <c r="AK258" s="48">
        <v>7633983</v>
      </c>
      <c r="AL258" s="49">
        <v>7633983</v>
      </c>
      <c r="AM258" s="9">
        <v>0</v>
      </c>
    </row>
    <row r="259" spans="1:39" s="5" customFormat="1" x14ac:dyDescent="0.25">
      <c r="A259" s="50" t="s">
        <v>36</v>
      </c>
      <c r="B259" s="50" t="s">
        <v>2</v>
      </c>
      <c r="C259" s="51" t="s">
        <v>37</v>
      </c>
      <c r="D259" s="52">
        <v>23</v>
      </c>
      <c r="E259" s="53">
        <v>6690</v>
      </c>
      <c r="F259" s="52">
        <v>90</v>
      </c>
      <c r="G259" s="61">
        <v>111900</v>
      </c>
      <c r="H259" s="62">
        <v>113</v>
      </c>
      <c r="I259" s="63">
        <v>118590</v>
      </c>
      <c r="J259" s="64">
        <v>13.33</v>
      </c>
      <c r="K259" s="55">
        <v>9240</v>
      </c>
      <c r="L259" s="55">
        <v>1848</v>
      </c>
      <c r="M259" s="55">
        <v>11088</v>
      </c>
      <c r="N259" s="56">
        <v>129678</v>
      </c>
      <c r="O259" s="60">
        <v>0</v>
      </c>
      <c r="P259" s="60">
        <v>0</v>
      </c>
      <c r="Q259" s="60">
        <v>119764.0505119454</v>
      </c>
      <c r="R259" s="60">
        <v>0</v>
      </c>
      <c r="S259" s="60">
        <v>0</v>
      </c>
      <c r="T259" s="60">
        <v>2655.5221843003415</v>
      </c>
      <c r="U259" s="60">
        <v>0</v>
      </c>
      <c r="V259" s="60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0</v>
      </c>
      <c r="AB259" s="60">
        <v>1947.3829351535837</v>
      </c>
      <c r="AC259" s="60">
        <v>0</v>
      </c>
      <c r="AD259" s="60">
        <v>5311.0443686006829</v>
      </c>
      <c r="AE259" s="60">
        <v>0</v>
      </c>
      <c r="AF259" s="60">
        <v>0</v>
      </c>
      <c r="AG259" s="60">
        <v>0</v>
      </c>
      <c r="AH259" s="60">
        <v>0</v>
      </c>
      <c r="AI259" s="60">
        <v>0</v>
      </c>
      <c r="AJ259" s="60">
        <v>0</v>
      </c>
      <c r="AK259" s="60">
        <v>129678</v>
      </c>
      <c r="AL259" s="78">
        <v>519956</v>
      </c>
      <c r="AM259" s="27">
        <v>0</v>
      </c>
    </row>
    <row r="260" spans="1:39" s="5" customFormat="1" x14ac:dyDescent="0.25">
      <c r="A260" s="50" t="s">
        <v>36</v>
      </c>
      <c r="B260" s="50" t="s">
        <v>38</v>
      </c>
      <c r="C260" s="51" t="s">
        <v>39</v>
      </c>
      <c r="D260" s="52">
        <v>32</v>
      </c>
      <c r="E260" s="53">
        <v>21208</v>
      </c>
      <c r="F260" s="52">
        <v>122</v>
      </c>
      <c r="G260" s="61">
        <v>233862</v>
      </c>
      <c r="H260" s="62">
        <v>154</v>
      </c>
      <c r="I260" s="63">
        <v>255070</v>
      </c>
      <c r="J260" s="64">
        <v>4</v>
      </c>
      <c r="K260" s="55">
        <v>2772</v>
      </c>
      <c r="L260" s="55">
        <v>554</v>
      </c>
      <c r="M260" s="55">
        <v>3326</v>
      </c>
      <c r="N260" s="56">
        <v>258396</v>
      </c>
      <c r="O260" s="60">
        <v>0</v>
      </c>
      <c r="P260" s="60">
        <v>0</v>
      </c>
      <c r="Q260" s="60">
        <v>0</v>
      </c>
      <c r="R260" s="60">
        <v>0</v>
      </c>
      <c r="S260" s="60">
        <v>0</v>
      </c>
      <c r="T260" s="60">
        <v>5461.4742404227218</v>
      </c>
      <c r="U260" s="60">
        <v>0</v>
      </c>
      <c r="V260" s="60">
        <v>0</v>
      </c>
      <c r="W260" s="60">
        <v>0</v>
      </c>
      <c r="X260" s="60">
        <v>0</v>
      </c>
      <c r="Y260" s="60">
        <v>0</v>
      </c>
      <c r="Z260" s="60">
        <v>0</v>
      </c>
      <c r="AA260" s="60">
        <v>0</v>
      </c>
      <c r="AB260" s="60">
        <v>243376.94583883754</v>
      </c>
      <c r="AC260" s="60">
        <v>0</v>
      </c>
      <c r="AD260" s="60">
        <v>9557.5799207397631</v>
      </c>
      <c r="AE260" s="60">
        <v>0</v>
      </c>
      <c r="AF260" s="60">
        <v>0</v>
      </c>
      <c r="AG260" s="60">
        <v>0</v>
      </c>
      <c r="AH260" s="60">
        <v>0</v>
      </c>
      <c r="AI260" s="60">
        <v>0</v>
      </c>
      <c r="AJ260" s="60">
        <v>0</v>
      </c>
      <c r="AK260" s="60">
        <v>258396</v>
      </c>
      <c r="AL260" s="78"/>
      <c r="AM260" s="27">
        <v>0</v>
      </c>
    </row>
    <row r="261" spans="1:39" s="5" customFormat="1" x14ac:dyDescent="0.25">
      <c r="A261" s="50" t="s">
        <v>36</v>
      </c>
      <c r="B261" s="50" t="s">
        <v>13</v>
      </c>
      <c r="C261" s="51" t="s">
        <v>40</v>
      </c>
      <c r="D261" s="52">
        <v>23</v>
      </c>
      <c r="E261" s="53">
        <v>12524</v>
      </c>
      <c r="F261" s="52">
        <v>57</v>
      </c>
      <c r="G261" s="61">
        <v>115200</v>
      </c>
      <c r="H261" s="62">
        <v>80</v>
      </c>
      <c r="I261" s="63">
        <v>127724</v>
      </c>
      <c r="J261" s="64">
        <v>5</v>
      </c>
      <c r="K261" s="55">
        <v>3465</v>
      </c>
      <c r="L261" s="55">
        <v>693</v>
      </c>
      <c r="M261" s="55">
        <v>4158</v>
      </c>
      <c r="N261" s="56">
        <v>131882</v>
      </c>
      <c r="O261" s="60">
        <v>0</v>
      </c>
      <c r="P261" s="60">
        <v>0</v>
      </c>
      <c r="Q261" s="60">
        <v>1971.2170163840183</v>
      </c>
      <c r="R261" s="60">
        <v>0</v>
      </c>
      <c r="S261" s="60">
        <v>0</v>
      </c>
      <c r="T261" s="60">
        <v>125361.8206381144</v>
      </c>
      <c r="U261" s="60">
        <v>0</v>
      </c>
      <c r="V261" s="60">
        <v>0</v>
      </c>
      <c r="W261" s="60">
        <v>0</v>
      </c>
      <c r="X261" s="60">
        <v>4548.9623455015808</v>
      </c>
      <c r="Y261" s="60">
        <v>0</v>
      </c>
      <c r="Z261" s="60">
        <v>0</v>
      </c>
      <c r="AA261" s="60">
        <v>0</v>
      </c>
      <c r="AB261" s="60">
        <v>0</v>
      </c>
      <c r="AC261" s="60">
        <v>0</v>
      </c>
      <c r="AD261" s="60">
        <v>0</v>
      </c>
      <c r="AE261" s="60">
        <v>0</v>
      </c>
      <c r="AF261" s="60">
        <v>0</v>
      </c>
      <c r="AG261" s="60">
        <v>0</v>
      </c>
      <c r="AH261" s="60">
        <v>0</v>
      </c>
      <c r="AI261" s="60">
        <v>0</v>
      </c>
      <c r="AJ261" s="60">
        <v>0</v>
      </c>
      <c r="AK261" s="60">
        <v>131882</v>
      </c>
      <c r="AL261" s="78"/>
      <c r="AM261" s="27">
        <v>0</v>
      </c>
    </row>
    <row r="262" spans="1:39" s="5" customFormat="1" x14ac:dyDescent="0.25">
      <c r="A262" s="50" t="s">
        <v>41</v>
      </c>
      <c r="B262" s="50" t="s">
        <v>38</v>
      </c>
      <c r="C262" s="51" t="s">
        <v>42</v>
      </c>
      <c r="D262" s="52">
        <v>2</v>
      </c>
      <c r="E262" s="53">
        <v>340</v>
      </c>
      <c r="F262" s="52">
        <v>11</v>
      </c>
      <c r="G262" s="61">
        <v>16800</v>
      </c>
      <c r="H262" s="62">
        <v>13</v>
      </c>
      <c r="I262" s="63">
        <v>17140</v>
      </c>
      <c r="J262" s="64">
        <v>0</v>
      </c>
      <c r="K262" s="55"/>
      <c r="L262" s="55"/>
      <c r="M262" s="55"/>
      <c r="N262" s="56">
        <v>17140</v>
      </c>
      <c r="O262" s="60">
        <v>0</v>
      </c>
      <c r="P262" s="60">
        <v>0</v>
      </c>
      <c r="Q262" s="60">
        <v>0</v>
      </c>
      <c r="R262" s="60">
        <v>0</v>
      </c>
      <c r="S262" s="60">
        <v>0</v>
      </c>
      <c r="T262" s="60">
        <v>16561.953872932983</v>
      </c>
      <c r="U262" s="60">
        <v>0</v>
      </c>
      <c r="V262" s="60">
        <v>0</v>
      </c>
      <c r="W262" s="60">
        <v>0</v>
      </c>
      <c r="X262" s="60">
        <v>149.17319408181027</v>
      </c>
      <c r="Y262" s="60">
        <v>0</v>
      </c>
      <c r="Z262" s="60">
        <v>0</v>
      </c>
      <c r="AA262" s="60">
        <v>0</v>
      </c>
      <c r="AB262" s="60">
        <v>0</v>
      </c>
      <c r="AC262" s="60">
        <v>0</v>
      </c>
      <c r="AD262" s="60">
        <v>428.8729329852045</v>
      </c>
      <c r="AE262" s="60">
        <v>0</v>
      </c>
      <c r="AF262" s="60">
        <v>0</v>
      </c>
      <c r="AG262" s="60">
        <v>0</v>
      </c>
      <c r="AH262" s="60">
        <v>0</v>
      </c>
      <c r="AI262" s="60">
        <v>0</v>
      </c>
      <c r="AJ262" s="60">
        <v>0</v>
      </c>
      <c r="AK262" s="60">
        <v>17139.999999999996</v>
      </c>
      <c r="AL262" s="78">
        <v>373635.00000000006</v>
      </c>
      <c r="AM262" s="27">
        <v>0</v>
      </c>
    </row>
    <row r="263" spans="1:39" s="5" customFormat="1" x14ac:dyDescent="0.25">
      <c r="A263" s="50" t="s">
        <v>41</v>
      </c>
      <c r="B263" s="50" t="s">
        <v>38</v>
      </c>
      <c r="C263" s="51" t="s">
        <v>43</v>
      </c>
      <c r="D263" s="52">
        <v>68</v>
      </c>
      <c r="E263" s="53">
        <v>31104</v>
      </c>
      <c r="F263" s="52">
        <v>135</v>
      </c>
      <c r="G263" s="61">
        <v>294760</v>
      </c>
      <c r="H263" s="62">
        <v>203</v>
      </c>
      <c r="I263" s="63">
        <v>325864</v>
      </c>
      <c r="J263" s="64">
        <v>34</v>
      </c>
      <c r="K263" s="55">
        <v>23562</v>
      </c>
      <c r="L263" s="55">
        <v>7069</v>
      </c>
      <c r="M263" s="55">
        <v>30631</v>
      </c>
      <c r="N263" s="56">
        <v>356495</v>
      </c>
      <c r="O263" s="60">
        <v>0</v>
      </c>
      <c r="P263" s="60">
        <v>0</v>
      </c>
      <c r="Q263" s="60">
        <v>0</v>
      </c>
      <c r="R263" s="60">
        <v>0</v>
      </c>
      <c r="S263" s="60">
        <v>0</v>
      </c>
      <c r="T263" s="60">
        <v>330087.96296296298</v>
      </c>
      <c r="U263" s="60">
        <v>0</v>
      </c>
      <c r="V263" s="60">
        <v>0</v>
      </c>
      <c r="W263" s="60">
        <v>0</v>
      </c>
      <c r="X263" s="60">
        <v>11736.460905349795</v>
      </c>
      <c r="Y263" s="60">
        <v>0</v>
      </c>
      <c r="Z263" s="60">
        <v>0</v>
      </c>
      <c r="AA263" s="60">
        <v>0</v>
      </c>
      <c r="AB263" s="60">
        <v>0</v>
      </c>
      <c r="AC263" s="60">
        <v>0</v>
      </c>
      <c r="AD263" s="60">
        <v>14670.576131687243</v>
      </c>
      <c r="AE263" s="60">
        <v>0</v>
      </c>
      <c r="AF263" s="60">
        <v>0</v>
      </c>
      <c r="AG263" s="60">
        <v>0</v>
      </c>
      <c r="AH263" s="60">
        <v>0</v>
      </c>
      <c r="AI263" s="60">
        <v>0</v>
      </c>
      <c r="AJ263" s="60">
        <v>0</v>
      </c>
      <c r="AK263" s="60">
        <v>356495.00000000006</v>
      </c>
      <c r="AL263" s="78"/>
      <c r="AM263" s="27">
        <v>0</v>
      </c>
    </row>
    <row r="264" spans="1:39" s="5" customFormat="1" x14ac:dyDescent="0.25">
      <c r="A264" s="50" t="s">
        <v>44</v>
      </c>
      <c r="B264" s="50" t="s">
        <v>2</v>
      </c>
      <c r="C264" s="51" t="s">
        <v>44</v>
      </c>
      <c r="D264" s="52">
        <v>2</v>
      </c>
      <c r="E264" s="53">
        <v>840</v>
      </c>
      <c r="F264" s="52">
        <v>60</v>
      </c>
      <c r="G264" s="61">
        <v>66000</v>
      </c>
      <c r="H264" s="62">
        <v>62</v>
      </c>
      <c r="I264" s="63">
        <v>66840</v>
      </c>
      <c r="J264" s="64">
        <v>0.67</v>
      </c>
      <c r="K264" s="55">
        <v>462</v>
      </c>
      <c r="L264" s="55">
        <v>65</v>
      </c>
      <c r="M264" s="55">
        <v>527</v>
      </c>
      <c r="N264" s="56">
        <v>67367</v>
      </c>
      <c r="O264" s="60">
        <v>0</v>
      </c>
      <c r="P264" s="60">
        <v>0</v>
      </c>
      <c r="Q264" s="60">
        <v>55794.754601226996</v>
      </c>
      <c r="R264" s="60">
        <v>10745.656441717792</v>
      </c>
      <c r="S264" s="60">
        <v>0</v>
      </c>
      <c r="T264" s="60">
        <v>0</v>
      </c>
      <c r="U264" s="60">
        <v>0</v>
      </c>
      <c r="V264" s="60">
        <v>0</v>
      </c>
      <c r="W264" s="60">
        <v>0</v>
      </c>
      <c r="X264" s="60">
        <v>0</v>
      </c>
      <c r="Y264" s="60">
        <v>0</v>
      </c>
      <c r="Z264" s="60">
        <v>0</v>
      </c>
      <c r="AA264" s="60">
        <v>826.58895705521479</v>
      </c>
      <c r="AB264" s="60">
        <v>0</v>
      </c>
      <c r="AC264" s="60">
        <v>0</v>
      </c>
      <c r="AD264" s="60">
        <v>0</v>
      </c>
      <c r="AE264" s="60">
        <v>0</v>
      </c>
      <c r="AF264" s="60">
        <v>0</v>
      </c>
      <c r="AG264" s="60">
        <v>0</v>
      </c>
      <c r="AH264" s="60">
        <v>0</v>
      </c>
      <c r="AI264" s="60">
        <v>0</v>
      </c>
      <c r="AJ264" s="60">
        <v>0</v>
      </c>
      <c r="AK264" s="60">
        <v>67367</v>
      </c>
      <c r="AL264" s="57">
        <v>67367</v>
      </c>
      <c r="AM264" s="27">
        <v>0</v>
      </c>
    </row>
    <row r="265" spans="1:39" s="5" customFormat="1" x14ac:dyDescent="0.25">
      <c r="A265" s="50" t="s">
        <v>45</v>
      </c>
      <c r="B265" s="50" t="s">
        <v>10</v>
      </c>
      <c r="C265" s="51" t="s">
        <v>46</v>
      </c>
      <c r="D265" s="52">
        <v>10</v>
      </c>
      <c r="E265" s="53">
        <v>45180</v>
      </c>
      <c r="F265" s="52">
        <v>121</v>
      </c>
      <c r="G265" s="61">
        <v>168900</v>
      </c>
      <c r="H265" s="62">
        <v>131</v>
      </c>
      <c r="I265" s="63">
        <v>214080</v>
      </c>
      <c r="J265" s="64">
        <v>0</v>
      </c>
      <c r="K265" s="55"/>
      <c r="L265" s="55"/>
      <c r="M265" s="55"/>
      <c r="N265" s="56">
        <v>214080</v>
      </c>
      <c r="O265" s="60">
        <v>0</v>
      </c>
      <c r="P265" s="60">
        <v>0</v>
      </c>
      <c r="Q265" s="60">
        <v>0</v>
      </c>
      <c r="R265" s="60">
        <v>0</v>
      </c>
      <c r="S265" s="60">
        <v>0</v>
      </c>
      <c r="T265" s="60">
        <v>0</v>
      </c>
      <c r="U265" s="60">
        <v>0</v>
      </c>
      <c r="V265" s="60">
        <v>0</v>
      </c>
      <c r="W265" s="60">
        <v>0</v>
      </c>
      <c r="X265" s="60">
        <v>0</v>
      </c>
      <c r="Y265" s="60">
        <v>198566.95652173914</v>
      </c>
      <c r="Z265" s="60">
        <v>0</v>
      </c>
      <c r="AA265" s="60">
        <v>15513.04347826087</v>
      </c>
      <c r="AB265" s="60">
        <v>0</v>
      </c>
      <c r="AC265" s="60">
        <v>0</v>
      </c>
      <c r="AD265" s="60">
        <v>0</v>
      </c>
      <c r="AE265" s="60">
        <v>0</v>
      </c>
      <c r="AF265" s="60">
        <v>0</v>
      </c>
      <c r="AG265" s="60">
        <v>0</v>
      </c>
      <c r="AH265" s="60">
        <v>0</v>
      </c>
      <c r="AI265" s="60">
        <v>0</v>
      </c>
      <c r="AJ265" s="60">
        <v>0</v>
      </c>
      <c r="AK265" s="60">
        <v>214080</v>
      </c>
      <c r="AL265" s="78">
        <v>1477681</v>
      </c>
      <c r="AM265" s="27">
        <v>0</v>
      </c>
    </row>
    <row r="266" spans="1:39" s="5" customFormat="1" x14ac:dyDescent="0.25">
      <c r="A266" s="50" t="s">
        <v>45</v>
      </c>
      <c r="B266" s="50" t="s">
        <v>10</v>
      </c>
      <c r="C266" s="51" t="s">
        <v>47</v>
      </c>
      <c r="D266" s="52"/>
      <c r="E266" s="53"/>
      <c r="F266" s="52">
        <v>0</v>
      </c>
      <c r="G266" s="61">
        <v>0</v>
      </c>
      <c r="H266" s="62"/>
      <c r="I266" s="51"/>
      <c r="J266" s="65"/>
      <c r="K266" s="55"/>
      <c r="L266" s="55"/>
      <c r="M266" s="55"/>
      <c r="N266" s="56">
        <v>0</v>
      </c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>
        <v>0</v>
      </c>
      <c r="AL266" s="78"/>
      <c r="AM266" s="27">
        <v>0</v>
      </c>
    </row>
    <row r="267" spans="1:39" s="5" customFormat="1" x14ac:dyDescent="0.25">
      <c r="A267" s="50" t="s">
        <v>45</v>
      </c>
      <c r="B267" s="50" t="s">
        <v>10</v>
      </c>
      <c r="C267" s="51" t="s">
        <v>48</v>
      </c>
      <c r="D267" s="52"/>
      <c r="E267" s="53"/>
      <c r="F267" s="52">
        <v>0</v>
      </c>
      <c r="G267" s="61">
        <v>0</v>
      </c>
      <c r="H267" s="62"/>
      <c r="I267" s="51"/>
      <c r="J267" s="65"/>
      <c r="K267" s="55"/>
      <c r="L267" s="55"/>
      <c r="M267" s="55"/>
      <c r="N267" s="56">
        <v>0</v>
      </c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>
        <v>0</v>
      </c>
      <c r="AL267" s="78"/>
      <c r="AM267" s="27">
        <v>0</v>
      </c>
    </row>
    <row r="268" spans="1:39" s="5" customFormat="1" x14ac:dyDescent="0.25">
      <c r="A268" s="50" t="s">
        <v>45</v>
      </c>
      <c r="B268" s="50" t="s">
        <v>10</v>
      </c>
      <c r="C268" s="51" t="s">
        <v>49</v>
      </c>
      <c r="D268" s="52"/>
      <c r="E268" s="53"/>
      <c r="F268" s="52">
        <v>0</v>
      </c>
      <c r="G268" s="61">
        <v>0</v>
      </c>
      <c r="H268" s="62"/>
      <c r="I268" s="51"/>
      <c r="J268" s="65"/>
      <c r="K268" s="55"/>
      <c r="L268" s="55"/>
      <c r="M268" s="55"/>
      <c r="N268" s="56">
        <v>0</v>
      </c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>
        <v>0</v>
      </c>
      <c r="AL268" s="78"/>
      <c r="AM268" s="27">
        <v>0</v>
      </c>
    </row>
    <row r="269" spans="1:39" s="5" customFormat="1" x14ac:dyDescent="0.25">
      <c r="A269" s="50" t="s">
        <v>45</v>
      </c>
      <c r="B269" s="50" t="s">
        <v>10</v>
      </c>
      <c r="C269" s="51" t="s">
        <v>50</v>
      </c>
      <c r="D269" s="52">
        <v>16</v>
      </c>
      <c r="E269" s="53">
        <v>9943</v>
      </c>
      <c r="F269" s="52">
        <v>601</v>
      </c>
      <c r="G269" s="61">
        <v>915600</v>
      </c>
      <c r="H269" s="62">
        <v>617</v>
      </c>
      <c r="I269" s="63">
        <v>925543</v>
      </c>
      <c r="J269" s="64">
        <v>0</v>
      </c>
      <c r="K269" s="55"/>
      <c r="L269" s="55"/>
      <c r="M269" s="55"/>
      <c r="N269" s="56">
        <v>925543</v>
      </c>
      <c r="O269" s="60">
        <v>0</v>
      </c>
      <c r="P269" s="60">
        <v>1822.4731712119719</v>
      </c>
      <c r="Q269" s="60">
        <v>1822.4731712119719</v>
      </c>
      <c r="R269" s="60">
        <v>1822.4731712119719</v>
      </c>
      <c r="S269" s="60">
        <v>0</v>
      </c>
      <c r="T269" s="60">
        <v>2733.7097568179579</v>
      </c>
      <c r="U269" s="60">
        <v>0</v>
      </c>
      <c r="V269" s="60">
        <v>0</v>
      </c>
      <c r="W269" s="60">
        <v>5467.4195136359158</v>
      </c>
      <c r="X269" s="60">
        <v>0</v>
      </c>
      <c r="Y269" s="60">
        <v>885448.59023333655</v>
      </c>
      <c r="Z269" s="60">
        <v>0</v>
      </c>
      <c r="AA269" s="60">
        <v>10934.839027271832</v>
      </c>
      <c r="AB269" s="60">
        <v>10023.602441665846</v>
      </c>
      <c r="AC269" s="60">
        <v>0</v>
      </c>
      <c r="AD269" s="60">
        <v>0</v>
      </c>
      <c r="AE269" s="60">
        <v>0</v>
      </c>
      <c r="AF269" s="60">
        <v>5467.4195136359158</v>
      </c>
      <c r="AG269" s="60">
        <v>0</v>
      </c>
      <c r="AH269" s="60">
        <v>0</v>
      </c>
      <c r="AI269" s="60">
        <v>0</v>
      </c>
      <c r="AJ269" s="60">
        <v>0</v>
      </c>
      <c r="AK269" s="60">
        <v>925542.99999999988</v>
      </c>
      <c r="AL269" s="78"/>
      <c r="AM269" s="27">
        <v>0</v>
      </c>
    </row>
    <row r="270" spans="1:39" s="5" customFormat="1" x14ac:dyDescent="0.25">
      <c r="A270" s="50" t="s">
        <v>45</v>
      </c>
      <c r="B270" s="50" t="s">
        <v>10</v>
      </c>
      <c r="C270" s="51" t="s">
        <v>51</v>
      </c>
      <c r="D270" s="52"/>
      <c r="E270" s="53"/>
      <c r="F270" s="52">
        <v>0</v>
      </c>
      <c r="G270" s="61">
        <v>0</v>
      </c>
      <c r="H270" s="62"/>
      <c r="I270" s="51"/>
      <c r="J270" s="65"/>
      <c r="K270" s="55"/>
      <c r="L270" s="55"/>
      <c r="M270" s="55"/>
      <c r="N270" s="56">
        <v>0</v>
      </c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>
        <v>0</v>
      </c>
      <c r="AL270" s="78"/>
      <c r="AM270" s="27">
        <v>0</v>
      </c>
    </row>
    <row r="271" spans="1:39" s="5" customFormat="1" x14ac:dyDescent="0.25">
      <c r="A271" s="50" t="s">
        <v>45</v>
      </c>
      <c r="B271" s="50" t="s">
        <v>10</v>
      </c>
      <c r="C271" s="51" t="s">
        <v>52</v>
      </c>
      <c r="D271" s="52">
        <v>4</v>
      </c>
      <c r="E271" s="53">
        <v>1455</v>
      </c>
      <c r="F271" s="52">
        <v>18</v>
      </c>
      <c r="G271" s="61">
        <v>26000</v>
      </c>
      <c r="H271" s="62">
        <v>22</v>
      </c>
      <c r="I271" s="63">
        <v>27455</v>
      </c>
      <c r="J271" s="64">
        <v>0</v>
      </c>
      <c r="K271" s="55"/>
      <c r="L271" s="55"/>
      <c r="M271" s="55"/>
      <c r="N271" s="56">
        <v>27455</v>
      </c>
      <c r="O271" s="60">
        <v>0</v>
      </c>
      <c r="P271" s="60">
        <v>0</v>
      </c>
      <c r="Q271" s="60">
        <v>0</v>
      </c>
      <c r="R271" s="60">
        <v>2757.910597689603</v>
      </c>
      <c r="S271" s="60">
        <v>0</v>
      </c>
      <c r="T271" s="60">
        <v>1241.0597689603214</v>
      </c>
      <c r="U271" s="60">
        <v>0</v>
      </c>
      <c r="V271" s="60">
        <v>0</v>
      </c>
      <c r="W271" s="60">
        <v>0</v>
      </c>
      <c r="X271" s="60">
        <v>0</v>
      </c>
      <c r="Y271" s="60">
        <v>18353.895027624309</v>
      </c>
      <c r="Z271" s="60">
        <v>0</v>
      </c>
      <c r="AA271" s="60">
        <v>0</v>
      </c>
      <c r="AB271" s="60">
        <v>3861.0748367654442</v>
      </c>
      <c r="AC271" s="60">
        <v>0</v>
      </c>
      <c r="AD271" s="60">
        <v>1241.0597689603214</v>
      </c>
      <c r="AE271" s="60">
        <v>0</v>
      </c>
      <c r="AF271" s="60">
        <v>0</v>
      </c>
      <c r="AG271" s="60">
        <v>0</v>
      </c>
      <c r="AH271" s="60">
        <v>0</v>
      </c>
      <c r="AI271" s="60">
        <v>0</v>
      </c>
      <c r="AJ271" s="60">
        <v>0</v>
      </c>
      <c r="AK271" s="60">
        <v>27454.999999999996</v>
      </c>
      <c r="AL271" s="78"/>
      <c r="AM271" s="27">
        <v>0</v>
      </c>
    </row>
    <row r="272" spans="1:39" s="5" customFormat="1" x14ac:dyDescent="0.25">
      <c r="A272" s="50" t="s">
        <v>45</v>
      </c>
      <c r="B272" s="50" t="s">
        <v>10</v>
      </c>
      <c r="C272" s="51" t="s">
        <v>53</v>
      </c>
      <c r="D272" s="52">
        <v>15</v>
      </c>
      <c r="E272" s="53">
        <v>90946</v>
      </c>
      <c r="F272" s="52">
        <v>81</v>
      </c>
      <c r="G272" s="61">
        <v>149657</v>
      </c>
      <c r="H272" s="62">
        <v>96</v>
      </c>
      <c r="I272" s="63">
        <v>240603</v>
      </c>
      <c r="J272" s="64">
        <v>0</v>
      </c>
      <c r="K272" s="55"/>
      <c r="L272" s="55"/>
      <c r="M272" s="55"/>
      <c r="N272" s="56">
        <v>240603</v>
      </c>
      <c r="O272" s="60">
        <v>645.56748054735704</v>
      </c>
      <c r="P272" s="60">
        <v>0</v>
      </c>
      <c r="Q272" s="60">
        <v>0</v>
      </c>
      <c r="R272" s="60">
        <v>0</v>
      </c>
      <c r="S272" s="60">
        <v>0</v>
      </c>
      <c r="T272" s="60">
        <v>0</v>
      </c>
      <c r="U272" s="60">
        <v>0</v>
      </c>
      <c r="V272" s="60">
        <v>0</v>
      </c>
      <c r="W272" s="60">
        <v>0</v>
      </c>
      <c r="X272" s="60">
        <v>0</v>
      </c>
      <c r="Y272" s="60">
        <v>239957.43251945262</v>
      </c>
      <c r="Z272" s="60">
        <v>0</v>
      </c>
      <c r="AA272" s="60">
        <v>0</v>
      </c>
      <c r="AB272" s="60">
        <v>0</v>
      </c>
      <c r="AC272" s="60">
        <v>0</v>
      </c>
      <c r="AD272" s="60">
        <v>0</v>
      </c>
      <c r="AE272" s="60">
        <v>0</v>
      </c>
      <c r="AF272" s="60">
        <v>0</v>
      </c>
      <c r="AG272" s="60">
        <v>0</v>
      </c>
      <c r="AH272" s="60">
        <v>0</v>
      </c>
      <c r="AI272" s="60">
        <v>0</v>
      </c>
      <c r="AJ272" s="60">
        <v>0</v>
      </c>
      <c r="AK272" s="60">
        <v>240602.99999999997</v>
      </c>
      <c r="AL272" s="78"/>
      <c r="AM272" s="27">
        <v>0</v>
      </c>
    </row>
    <row r="273" spans="1:39" s="5" customFormat="1" x14ac:dyDescent="0.25">
      <c r="A273" s="50" t="s">
        <v>45</v>
      </c>
      <c r="B273" s="50" t="s">
        <v>11</v>
      </c>
      <c r="C273" s="51" t="s">
        <v>54</v>
      </c>
      <c r="D273" s="52"/>
      <c r="E273" s="53"/>
      <c r="F273" s="52">
        <v>5</v>
      </c>
      <c r="G273" s="61">
        <v>5000</v>
      </c>
      <c r="H273" s="62">
        <v>5</v>
      </c>
      <c r="I273" s="63">
        <v>5000</v>
      </c>
      <c r="J273" s="64">
        <v>0</v>
      </c>
      <c r="K273" s="55"/>
      <c r="L273" s="55"/>
      <c r="M273" s="55"/>
      <c r="N273" s="56">
        <v>5000</v>
      </c>
      <c r="O273" s="60">
        <v>0</v>
      </c>
      <c r="P273" s="60">
        <v>344.82758620689651</v>
      </c>
      <c r="Q273" s="60">
        <v>0</v>
      </c>
      <c r="R273" s="60">
        <v>0</v>
      </c>
      <c r="S273" s="60">
        <v>0</v>
      </c>
      <c r="T273" s="60">
        <v>0</v>
      </c>
      <c r="U273" s="60">
        <v>0</v>
      </c>
      <c r="V273" s="60">
        <v>0</v>
      </c>
      <c r="W273" s="60">
        <v>0</v>
      </c>
      <c r="X273" s="60">
        <v>0</v>
      </c>
      <c r="Y273" s="60">
        <v>0</v>
      </c>
      <c r="Z273" s="60">
        <v>4655.1724137931033</v>
      </c>
      <c r="AA273" s="60">
        <v>0</v>
      </c>
      <c r="AB273" s="60">
        <v>0</v>
      </c>
      <c r="AC273" s="60">
        <v>0</v>
      </c>
      <c r="AD273" s="60">
        <v>0</v>
      </c>
      <c r="AE273" s="60">
        <v>0</v>
      </c>
      <c r="AF273" s="60">
        <v>0</v>
      </c>
      <c r="AG273" s="60">
        <v>0</v>
      </c>
      <c r="AH273" s="60">
        <v>0</v>
      </c>
      <c r="AI273" s="60">
        <v>0</v>
      </c>
      <c r="AJ273" s="60">
        <v>0</v>
      </c>
      <c r="AK273" s="60">
        <v>5000</v>
      </c>
      <c r="AL273" s="78"/>
      <c r="AM273" s="27">
        <v>0</v>
      </c>
    </row>
    <row r="274" spans="1:39" s="5" customFormat="1" x14ac:dyDescent="0.25">
      <c r="A274" s="50" t="s">
        <v>45</v>
      </c>
      <c r="B274" s="50" t="s">
        <v>11</v>
      </c>
      <c r="C274" s="51" t="s">
        <v>45</v>
      </c>
      <c r="D274" s="52">
        <v>1</v>
      </c>
      <c r="E274" s="53">
        <v>0</v>
      </c>
      <c r="F274" s="52">
        <v>54</v>
      </c>
      <c r="G274" s="61">
        <v>65000</v>
      </c>
      <c r="H274" s="62">
        <v>55</v>
      </c>
      <c r="I274" s="63">
        <v>65000</v>
      </c>
      <c r="J274" s="64">
        <v>0</v>
      </c>
      <c r="K274" s="55"/>
      <c r="L274" s="55"/>
      <c r="M274" s="55"/>
      <c r="N274" s="56">
        <v>65000</v>
      </c>
      <c r="O274" s="60">
        <v>0</v>
      </c>
      <c r="P274" s="60">
        <v>0</v>
      </c>
      <c r="Q274" s="60">
        <v>0</v>
      </c>
      <c r="R274" s="60">
        <v>0</v>
      </c>
      <c r="S274" s="60">
        <v>0</v>
      </c>
      <c r="T274" s="60">
        <v>0</v>
      </c>
      <c r="U274" s="60">
        <v>0</v>
      </c>
      <c r="V274" s="60">
        <v>0</v>
      </c>
      <c r="W274" s="60">
        <v>0</v>
      </c>
      <c r="X274" s="60">
        <v>4548.5785691971259</v>
      </c>
      <c r="Y274" s="60">
        <v>0</v>
      </c>
      <c r="Z274" s="60">
        <v>55171.821305841928</v>
      </c>
      <c r="AA274" s="60">
        <v>0</v>
      </c>
      <c r="AB274" s="60">
        <v>5279.6001249609499</v>
      </c>
      <c r="AC274" s="60">
        <v>0</v>
      </c>
      <c r="AD274" s="60">
        <v>0</v>
      </c>
      <c r="AE274" s="60">
        <v>0</v>
      </c>
      <c r="AF274" s="60">
        <v>0</v>
      </c>
      <c r="AG274" s="60">
        <v>0</v>
      </c>
      <c r="AH274" s="60">
        <v>0</v>
      </c>
      <c r="AI274" s="60">
        <v>0</v>
      </c>
      <c r="AJ274" s="60">
        <v>0</v>
      </c>
      <c r="AK274" s="60">
        <v>65000</v>
      </c>
      <c r="AL274" s="78"/>
      <c r="AM274" s="27">
        <v>0</v>
      </c>
    </row>
    <row r="275" spans="1:39" s="5" customFormat="1" x14ac:dyDescent="0.25">
      <c r="A275" s="50" t="s">
        <v>55</v>
      </c>
      <c r="B275" s="50" t="s">
        <v>1</v>
      </c>
      <c r="C275" s="51" t="s">
        <v>56</v>
      </c>
      <c r="D275" s="52">
        <v>1</v>
      </c>
      <c r="E275" s="53">
        <v>800</v>
      </c>
      <c r="F275" s="52">
        <v>0</v>
      </c>
      <c r="G275" s="61">
        <v>0</v>
      </c>
      <c r="H275" s="62">
        <v>1</v>
      </c>
      <c r="I275" s="63">
        <v>800</v>
      </c>
      <c r="J275" s="64">
        <v>0</v>
      </c>
      <c r="K275" s="55"/>
      <c r="L275" s="55"/>
      <c r="M275" s="55"/>
      <c r="N275" s="56">
        <v>800</v>
      </c>
      <c r="O275" s="60">
        <v>0</v>
      </c>
      <c r="P275" s="60">
        <v>800</v>
      </c>
      <c r="Q275" s="60">
        <v>0</v>
      </c>
      <c r="R275" s="60">
        <v>0</v>
      </c>
      <c r="S275" s="60">
        <v>0</v>
      </c>
      <c r="T275" s="60">
        <v>0</v>
      </c>
      <c r="U275" s="60">
        <v>0</v>
      </c>
      <c r="V275" s="60">
        <v>0</v>
      </c>
      <c r="W275" s="60">
        <v>0</v>
      </c>
      <c r="X275" s="60">
        <v>0</v>
      </c>
      <c r="Y275" s="60">
        <v>0</v>
      </c>
      <c r="Z275" s="60">
        <v>0</v>
      </c>
      <c r="AA275" s="60">
        <v>0</v>
      </c>
      <c r="AB275" s="60">
        <v>0</v>
      </c>
      <c r="AC275" s="60">
        <v>0</v>
      </c>
      <c r="AD275" s="60">
        <v>0</v>
      </c>
      <c r="AE275" s="60">
        <v>0</v>
      </c>
      <c r="AF275" s="60">
        <v>0</v>
      </c>
      <c r="AG275" s="60">
        <v>0</v>
      </c>
      <c r="AH275" s="60">
        <v>0</v>
      </c>
      <c r="AI275" s="60">
        <v>0</v>
      </c>
      <c r="AJ275" s="60">
        <v>0</v>
      </c>
      <c r="AK275" s="60">
        <v>800</v>
      </c>
      <c r="AL275" s="78">
        <v>57421</v>
      </c>
      <c r="AM275" s="27">
        <v>0</v>
      </c>
    </row>
    <row r="276" spans="1:39" s="5" customFormat="1" x14ac:dyDescent="0.25">
      <c r="A276" s="50" t="s">
        <v>55</v>
      </c>
      <c r="B276" s="50" t="s">
        <v>57</v>
      </c>
      <c r="C276" s="51" t="s">
        <v>58</v>
      </c>
      <c r="D276" s="52"/>
      <c r="E276" s="53"/>
      <c r="F276" s="52">
        <v>0</v>
      </c>
      <c r="G276" s="61">
        <v>0</v>
      </c>
      <c r="H276" s="62"/>
      <c r="I276" s="51"/>
      <c r="J276" s="65"/>
      <c r="K276" s="55"/>
      <c r="L276" s="55"/>
      <c r="M276" s="55"/>
      <c r="N276" s="56">
        <v>0</v>
      </c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>
        <v>0</v>
      </c>
      <c r="AL276" s="78"/>
      <c r="AM276" s="27">
        <v>0</v>
      </c>
    </row>
    <row r="277" spans="1:39" s="5" customFormat="1" x14ac:dyDescent="0.25">
      <c r="A277" s="50" t="s">
        <v>55</v>
      </c>
      <c r="B277" s="50" t="s">
        <v>59</v>
      </c>
      <c r="C277" s="51" t="s">
        <v>60</v>
      </c>
      <c r="D277" s="52"/>
      <c r="E277" s="53"/>
      <c r="F277" s="52">
        <v>0</v>
      </c>
      <c r="G277" s="61">
        <v>0</v>
      </c>
      <c r="H277" s="62"/>
      <c r="I277" s="51"/>
      <c r="J277" s="65"/>
      <c r="K277" s="55"/>
      <c r="L277" s="55"/>
      <c r="M277" s="55"/>
      <c r="N277" s="56">
        <v>0</v>
      </c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>
        <v>0</v>
      </c>
      <c r="AL277" s="78"/>
      <c r="AM277" s="27">
        <v>0</v>
      </c>
    </row>
    <row r="278" spans="1:39" s="5" customFormat="1" x14ac:dyDescent="0.25">
      <c r="A278" s="50" t="s">
        <v>55</v>
      </c>
      <c r="B278" s="50" t="s">
        <v>61</v>
      </c>
      <c r="C278" s="51" t="s">
        <v>62</v>
      </c>
      <c r="D278" s="52"/>
      <c r="E278" s="53"/>
      <c r="F278" s="52">
        <v>0</v>
      </c>
      <c r="G278" s="61">
        <v>0</v>
      </c>
      <c r="H278" s="62"/>
      <c r="I278" s="51"/>
      <c r="J278" s="65"/>
      <c r="K278" s="55"/>
      <c r="L278" s="55"/>
      <c r="M278" s="55"/>
      <c r="N278" s="56">
        <v>0</v>
      </c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>
        <v>0</v>
      </c>
      <c r="AL278" s="78"/>
      <c r="AM278" s="27">
        <v>0</v>
      </c>
    </row>
    <row r="279" spans="1:39" s="5" customFormat="1" x14ac:dyDescent="0.25">
      <c r="A279" s="50" t="s">
        <v>55</v>
      </c>
      <c r="B279" s="50" t="s">
        <v>63</v>
      </c>
      <c r="C279" s="51" t="s">
        <v>64</v>
      </c>
      <c r="D279" s="52"/>
      <c r="E279" s="53"/>
      <c r="F279" s="52">
        <v>0</v>
      </c>
      <c r="G279" s="61">
        <v>0</v>
      </c>
      <c r="H279" s="62"/>
      <c r="I279" s="51"/>
      <c r="J279" s="65"/>
      <c r="K279" s="55"/>
      <c r="L279" s="55"/>
      <c r="M279" s="55"/>
      <c r="N279" s="56">
        <v>0</v>
      </c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>
        <v>0</v>
      </c>
      <c r="AL279" s="78"/>
      <c r="AM279" s="27">
        <v>0</v>
      </c>
    </row>
    <row r="280" spans="1:39" s="5" customFormat="1" x14ac:dyDescent="0.25">
      <c r="A280" s="50" t="s">
        <v>55</v>
      </c>
      <c r="B280" s="50" t="s">
        <v>65</v>
      </c>
      <c r="C280" s="51" t="s">
        <v>66</v>
      </c>
      <c r="D280" s="52"/>
      <c r="E280" s="53"/>
      <c r="F280" s="52">
        <v>0</v>
      </c>
      <c r="G280" s="61">
        <v>0</v>
      </c>
      <c r="H280" s="62"/>
      <c r="I280" s="51"/>
      <c r="J280" s="65"/>
      <c r="K280" s="55"/>
      <c r="L280" s="55"/>
      <c r="M280" s="55"/>
      <c r="N280" s="56">
        <v>0</v>
      </c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>
        <v>0</v>
      </c>
      <c r="AL280" s="78"/>
      <c r="AM280" s="27">
        <v>0</v>
      </c>
    </row>
    <row r="281" spans="1:39" s="5" customFormat="1" x14ac:dyDescent="0.25">
      <c r="A281" s="50" t="s">
        <v>55</v>
      </c>
      <c r="B281" s="50" t="s">
        <v>65</v>
      </c>
      <c r="C281" s="51" t="s">
        <v>67</v>
      </c>
      <c r="D281" s="52">
        <v>4</v>
      </c>
      <c r="E281" s="53">
        <v>400</v>
      </c>
      <c r="F281" s="52">
        <v>12</v>
      </c>
      <c r="G281" s="61">
        <v>6000</v>
      </c>
      <c r="H281" s="62">
        <v>16</v>
      </c>
      <c r="I281" s="63">
        <v>6400</v>
      </c>
      <c r="J281" s="64">
        <v>1</v>
      </c>
      <c r="K281" s="55">
        <v>866</v>
      </c>
      <c r="L281" s="55">
        <v>286</v>
      </c>
      <c r="M281" s="55">
        <v>1152</v>
      </c>
      <c r="N281" s="56">
        <v>7552</v>
      </c>
      <c r="O281" s="60">
        <v>0</v>
      </c>
      <c r="P281" s="60">
        <v>0</v>
      </c>
      <c r="Q281" s="60">
        <v>0</v>
      </c>
      <c r="R281" s="60">
        <v>0</v>
      </c>
      <c r="S281" s="60">
        <v>0</v>
      </c>
      <c r="T281" s="60">
        <v>0</v>
      </c>
      <c r="U281" s="60">
        <v>0</v>
      </c>
      <c r="V281" s="60">
        <v>7551.9999999999991</v>
      </c>
      <c r="W281" s="60">
        <v>0</v>
      </c>
      <c r="X281" s="60">
        <v>0</v>
      </c>
      <c r="Y281" s="60">
        <v>0</v>
      </c>
      <c r="Z281" s="60">
        <v>0</v>
      </c>
      <c r="AA281" s="60">
        <v>0</v>
      </c>
      <c r="AB281" s="60">
        <v>0</v>
      </c>
      <c r="AC281" s="60">
        <v>0</v>
      </c>
      <c r="AD281" s="60">
        <v>0</v>
      </c>
      <c r="AE281" s="60">
        <v>0</v>
      </c>
      <c r="AF281" s="60">
        <v>0</v>
      </c>
      <c r="AG281" s="60">
        <v>0</v>
      </c>
      <c r="AH281" s="60">
        <v>0</v>
      </c>
      <c r="AI281" s="60">
        <v>0</v>
      </c>
      <c r="AJ281" s="60">
        <v>0</v>
      </c>
      <c r="AK281" s="60">
        <v>7551.9999999999991</v>
      </c>
      <c r="AL281" s="78"/>
      <c r="AM281" s="27">
        <v>0</v>
      </c>
    </row>
    <row r="282" spans="1:39" s="5" customFormat="1" x14ac:dyDescent="0.25">
      <c r="A282" s="50" t="s">
        <v>55</v>
      </c>
      <c r="B282" s="50" t="s">
        <v>9</v>
      </c>
      <c r="C282" s="51" t="s">
        <v>68</v>
      </c>
      <c r="D282" s="52">
        <v>38</v>
      </c>
      <c r="E282" s="53">
        <v>6700</v>
      </c>
      <c r="F282" s="52">
        <v>9</v>
      </c>
      <c r="G282" s="61">
        <v>5500</v>
      </c>
      <c r="H282" s="62">
        <v>47</v>
      </c>
      <c r="I282" s="63">
        <v>12200</v>
      </c>
      <c r="J282" s="64">
        <v>8</v>
      </c>
      <c r="K282" s="55">
        <v>6930</v>
      </c>
      <c r="L282" s="55">
        <v>2287</v>
      </c>
      <c r="M282" s="55">
        <v>9217</v>
      </c>
      <c r="N282" s="56">
        <v>21417</v>
      </c>
      <c r="O282" s="60">
        <v>0</v>
      </c>
      <c r="P282" s="60">
        <v>0</v>
      </c>
      <c r="Q282" s="60">
        <v>0</v>
      </c>
      <c r="R282" s="60">
        <v>0</v>
      </c>
      <c r="S282" s="60">
        <v>0</v>
      </c>
      <c r="T282" s="60">
        <v>0</v>
      </c>
      <c r="U282" s="60">
        <v>0</v>
      </c>
      <c r="V282" s="60">
        <v>0</v>
      </c>
      <c r="W282" s="60">
        <v>0</v>
      </c>
      <c r="X282" s="60">
        <v>21417</v>
      </c>
      <c r="Y282" s="60">
        <v>0</v>
      </c>
      <c r="Z282" s="60">
        <v>0</v>
      </c>
      <c r="AA282" s="60">
        <v>0</v>
      </c>
      <c r="AB282" s="60">
        <v>0</v>
      </c>
      <c r="AC282" s="60">
        <v>0</v>
      </c>
      <c r="AD282" s="60">
        <v>0</v>
      </c>
      <c r="AE282" s="60">
        <v>0</v>
      </c>
      <c r="AF282" s="60">
        <v>0</v>
      </c>
      <c r="AG282" s="60">
        <v>0</v>
      </c>
      <c r="AH282" s="60">
        <v>0</v>
      </c>
      <c r="AI282" s="60">
        <v>0</v>
      </c>
      <c r="AJ282" s="60">
        <v>0</v>
      </c>
      <c r="AK282" s="60">
        <v>21417</v>
      </c>
      <c r="AL282" s="78"/>
      <c r="AM282" s="27">
        <v>0</v>
      </c>
    </row>
    <row r="283" spans="1:39" s="5" customFormat="1" x14ac:dyDescent="0.25">
      <c r="A283" s="50" t="s">
        <v>55</v>
      </c>
      <c r="B283" s="50" t="s">
        <v>10</v>
      </c>
      <c r="C283" s="51" t="s">
        <v>69</v>
      </c>
      <c r="D283" s="52"/>
      <c r="E283" s="53"/>
      <c r="F283" s="52">
        <v>11</v>
      </c>
      <c r="G283" s="61">
        <v>15400</v>
      </c>
      <c r="H283" s="62">
        <v>11</v>
      </c>
      <c r="I283" s="63">
        <v>15400</v>
      </c>
      <c r="J283" s="64">
        <v>0</v>
      </c>
      <c r="K283" s="55"/>
      <c r="L283" s="55"/>
      <c r="M283" s="55"/>
      <c r="N283" s="56">
        <v>15400</v>
      </c>
      <c r="O283" s="60">
        <v>0</v>
      </c>
      <c r="P283" s="60">
        <v>0</v>
      </c>
      <c r="Q283" s="60">
        <v>0</v>
      </c>
      <c r="R283" s="60">
        <v>0</v>
      </c>
      <c r="S283" s="60">
        <v>0</v>
      </c>
      <c r="T283" s="60">
        <v>0</v>
      </c>
      <c r="U283" s="60">
        <v>0</v>
      </c>
      <c r="V283" s="60">
        <v>0</v>
      </c>
      <c r="W283" s="60">
        <v>0</v>
      </c>
      <c r="X283" s="60">
        <v>0</v>
      </c>
      <c r="Y283" s="60">
        <v>14211.029411764706</v>
      </c>
      <c r="Z283" s="60">
        <v>509.55882352941177</v>
      </c>
      <c r="AA283" s="60">
        <v>0</v>
      </c>
      <c r="AB283" s="60">
        <v>679.41176470588243</v>
      </c>
      <c r="AC283" s="60">
        <v>0</v>
      </c>
      <c r="AD283" s="60">
        <v>0</v>
      </c>
      <c r="AE283" s="60">
        <v>0</v>
      </c>
      <c r="AF283" s="60">
        <v>0</v>
      </c>
      <c r="AG283" s="60">
        <v>0</v>
      </c>
      <c r="AH283" s="60">
        <v>0</v>
      </c>
      <c r="AI283" s="60">
        <v>0</v>
      </c>
      <c r="AJ283" s="60">
        <v>0</v>
      </c>
      <c r="AK283" s="60">
        <v>15400.000000000002</v>
      </c>
      <c r="AL283" s="78"/>
      <c r="AM283" s="27">
        <v>0</v>
      </c>
    </row>
    <row r="284" spans="1:39" s="5" customFormat="1" x14ac:dyDescent="0.25">
      <c r="A284" s="50" t="s">
        <v>55</v>
      </c>
      <c r="B284" s="50" t="s">
        <v>10</v>
      </c>
      <c r="C284" s="51" t="s">
        <v>70</v>
      </c>
      <c r="D284" s="52"/>
      <c r="E284" s="53"/>
      <c r="F284" s="52">
        <v>3</v>
      </c>
      <c r="G284" s="61">
        <v>4500</v>
      </c>
      <c r="H284" s="62">
        <v>3</v>
      </c>
      <c r="I284" s="63">
        <v>4500</v>
      </c>
      <c r="J284" s="64">
        <v>0</v>
      </c>
      <c r="K284" s="55"/>
      <c r="L284" s="55"/>
      <c r="M284" s="55"/>
      <c r="N284" s="56">
        <v>4500</v>
      </c>
      <c r="O284" s="60">
        <v>0</v>
      </c>
      <c r="P284" s="60">
        <v>0</v>
      </c>
      <c r="Q284" s="60">
        <v>0</v>
      </c>
      <c r="R284" s="60">
        <v>0</v>
      </c>
      <c r="S284" s="60">
        <v>0</v>
      </c>
      <c r="T284" s="60">
        <v>0</v>
      </c>
      <c r="U284" s="60">
        <v>0</v>
      </c>
      <c r="V284" s="60">
        <v>0</v>
      </c>
      <c r="W284" s="60">
        <v>0</v>
      </c>
      <c r="X284" s="60">
        <v>0</v>
      </c>
      <c r="Y284" s="60">
        <v>4296.0339943342778</v>
      </c>
      <c r="Z284" s="60">
        <v>0</v>
      </c>
      <c r="AA284" s="60">
        <v>0</v>
      </c>
      <c r="AB284" s="60">
        <v>203.96600566572238</v>
      </c>
      <c r="AC284" s="60">
        <v>0</v>
      </c>
      <c r="AD284" s="60">
        <v>0</v>
      </c>
      <c r="AE284" s="60">
        <v>0</v>
      </c>
      <c r="AF284" s="60">
        <v>0</v>
      </c>
      <c r="AG284" s="60">
        <v>0</v>
      </c>
      <c r="AH284" s="60">
        <v>0</v>
      </c>
      <c r="AI284" s="60">
        <v>0</v>
      </c>
      <c r="AJ284" s="60">
        <v>0</v>
      </c>
      <c r="AK284" s="60">
        <v>4500</v>
      </c>
      <c r="AL284" s="78"/>
      <c r="AM284" s="27">
        <v>0</v>
      </c>
    </row>
    <row r="285" spans="1:39" s="5" customFormat="1" x14ac:dyDescent="0.25">
      <c r="A285" s="50" t="s">
        <v>55</v>
      </c>
      <c r="B285" s="50" t="s">
        <v>10</v>
      </c>
      <c r="C285" s="51" t="s">
        <v>71</v>
      </c>
      <c r="D285" s="52"/>
      <c r="E285" s="53"/>
      <c r="F285" s="52"/>
      <c r="G285" s="61"/>
      <c r="H285" s="62"/>
      <c r="I285" s="51"/>
      <c r="J285" s="65"/>
      <c r="K285" s="55"/>
      <c r="L285" s="55"/>
      <c r="M285" s="55"/>
      <c r="N285" s="56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>
        <v>0</v>
      </c>
      <c r="AL285" s="78"/>
      <c r="AM285" s="27">
        <v>0</v>
      </c>
    </row>
    <row r="286" spans="1:39" s="5" customFormat="1" x14ac:dyDescent="0.25">
      <c r="A286" s="50" t="s">
        <v>55</v>
      </c>
      <c r="B286" s="50" t="s">
        <v>14</v>
      </c>
      <c r="C286" s="51" t="s">
        <v>72</v>
      </c>
      <c r="D286" s="52"/>
      <c r="E286" s="53"/>
      <c r="F286" s="52">
        <v>0</v>
      </c>
      <c r="G286" s="61">
        <v>0</v>
      </c>
      <c r="H286" s="62"/>
      <c r="I286" s="51"/>
      <c r="J286" s="65"/>
      <c r="K286" s="55"/>
      <c r="L286" s="55"/>
      <c r="M286" s="55"/>
      <c r="N286" s="56">
        <v>0</v>
      </c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>
        <v>0</v>
      </c>
      <c r="AL286" s="78"/>
      <c r="AM286" s="27">
        <v>0</v>
      </c>
    </row>
    <row r="287" spans="1:39" s="5" customFormat="1" x14ac:dyDescent="0.25">
      <c r="A287" s="50" t="s">
        <v>55</v>
      </c>
      <c r="B287" s="50" t="s">
        <v>73</v>
      </c>
      <c r="C287" s="51" t="s">
        <v>74</v>
      </c>
      <c r="D287" s="52">
        <v>7</v>
      </c>
      <c r="E287" s="53">
        <v>400</v>
      </c>
      <c r="F287" s="52">
        <v>11</v>
      </c>
      <c r="G287" s="61">
        <v>6200</v>
      </c>
      <c r="H287" s="62">
        <v>18</v>
      </c>
      <c r="I287" s="63">
        <v>6600</v>
      </c>
      <c r="J287" s="64">
        <v>1</v>
      </c>
      <c r="K287" s="55">
        <v>866</v>
      </c>
      <c r="L287" s="55">
        <v>286</v>
      </c>
      <c r="M287" s="55">
        <v>1152</v>
      </c>
      <c r="N287" s="56">
        <v>7752</v>
      </c>
      <c r="O287" s="60">
        <v>0</v>
      </c>
      <c r="P287" s="60">
        <v>0</v>
      </c>
      <c r="Q287" s="60">
        <v>0</v>
      </c>
      <c r="R287" s="60">
        <v>0</v>
      </c>
      <c r="S287" s="60">
        <v>0</v>
      </c>
      <c r="T287" s="60">
        <v>0</v>
      </c>
      <c r="U287" s="60">
        <v>0</v>
      </c>
      <c r="V287" s="60">
        <v>0</v>
      </c>
      <c r="W287" s="60">
        <v>0</v>
      </c>
      <c r="X287" s="60">
        <v>0</v>
      </c>
      <c r="Y287" s="60">
        <v>0</v>
      </c>
      <c r="Z287" s="60">
        <v>1656.4102564102564</v>
      </c>
      <c r="AA287" s="60">
        <v>0</v>
      </c>
      <c r="AB287" s="60">
        <v>1325.1282051282051</v>
      </c>
      <c r="AC287" s="60">
        <v>4770.4615384615381</v>
      </c>
      <c r="AD287" s="60">
        <v>0</v>
      </c>
      <c r="AE287" s="60">
        <v>0</v>
      </c>
      <c r="AF287" s="60">
        <v>0</v>
      </c>
      <c r="AG287" s="60">
        <v>0</v>
      </c>
      <c r="AH287" s="60">
        <v>0</v>
      </c>
      <c r="AI287" s="60">
        <v>0</v>
      </c>
      <c r="AJ287" s="60">
        <v>0</v>
      </c>
      <c r="AK287" s="60">
        <v>7752</v>
      </c>
      <c r="AL287" s="78"/>
      <c r="AM287" s="27">
        <v>0</v>
      </c>
    </row>
    <row r="288" spans="1:39" s="5" customFormat="1" x14ac:dyDescent="0.25">
      <c r="A288" s="50" t="s">
        <v>55</v>
      </c>
      <c r="B288" s="50" t="s">
        <v>17</v>
      </c>
      <c r="C288" s="51" t="s">
        <v>75</v>
      </c>
      <c r="D288" s="52"/>
      <c r="E288" s="53"/>
      <c r="F288" s="52">
        <v>0</v>
      </c>
      <c r="G288" s="61">
        <v>0</v>
      </c>
      <c r="H288" s="62"/>
      <c r="I288" s="63"/>
      <c r="J288" s="64"/>
      <c r="K288" s="55"/>
      <c r="L288" s="55"/>
      <c r="M288" s="55"/>
      <c r="N288" s="56">
        <v>0</v>
      </c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>
        <v>0</v>
      </c>
      <c r="AL288" s="78"/>
      <c r="AM288" s="27">
        <v>0</v>
      </c>
    </row>
    <row r="289" spans="1:39" s="5" customFormat="1" x14ac:dyDescent="0.25">
      <c r="A289" s="50" t="s">
        <v>55</v>
      </c>
      <c r="B289" s="50" t="s">
        <v>76</v>
      </c>
      <c r="C289" s="51" t="s">
        <v>75</v>
      </c>
      <c r="D289" s="52"/>
      <c r="E289" s="53"/>
      <c r="F289" s="52">
        <v>0</v>
      </c>
      <c r="G289" s="61">
        <v>0</v>
      </c>
      <c r="H289" s="62"/>
      <c r="I289" s="63"/>
      <c r="J289" s="64"/>
      <c r="K289" s="55"/>
      <c r="L289" s="55"/>
      <c r="M289" s="55"/>
      <c r="N289" s="56">
        <v>0</v>
      </c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>
        <v>0</v>
      </c>
      <c r="AL289" s="78"/>
      <c r="AM289" s="27">
        <v>0</v>
      </c>
    </row>
    <row r="290" spans="1:39" s="5" customFormat="1" x14ac:dyDescent="0.25">
      <c r="A290" s="50" t="s">
        <v>55</v>
      </c>
      <c r="B290" s="50" t="s">
        <v>11</v>
      </c>
      <c r="C290" s="51" t="s">
        <v>75</v>
      </c>
      <c r="D290" s="52"/>
      <c r="E290" s="53"/>
      <c r="F290" s="69">
        <v>0</v>
      </c>
      <c r="G290" s="61">
        <v>0</v>
      </c>
      <c r="H290" s="62"/>
      <c r="I290" s="63"/>
      <c r="J290" s="64"/>
      <c r="K290" s="55"/>
      <c r="L290" s="55"/>
      <c r="M290" s="55"/>
      <c r="N290" s="56">
        <v>0</v>
      </c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>
        <v>0</v>
      </c>
      <c r="AL290" s="78"/>
      <c r="AM290" s="27">
        <v>0</v>
      </c>
    </row>
    <row r="291" spans="1:39" s="5" customFormat="1" x14ac:dyDescent="0.25">
      <c r="A291" s="50" t="s">
        <v>55</v>
      </c>
      <c r="B291" s="50" t="s">
        <v>8</v>
      </c>
      <c r="C291" s="51" t="s">
        <v>75</v>
      </c>
      <c r="D291" s="52"/>
      <c r="E291" s="53"/>
      <c r="F291" s="69">
        <v>0</v>
      </c>
      <c r="G291" s="61">
        <v>0</v>
      </c>
      <c r="H291" s="62"/>
      <c r="I291" s="51"/>
      <c r="J291" s="65"/>
      <c r="K291" s="55"/>
      <c r="L291" s="55"/>
      <c r="M291" s="55"/>
      <c r="N291" s="56">
        <v>0</v>
      </c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>
        <v>0</v>
      </c>
      <c r="AL291" s="78"/>
      <c r="AM291" s="27">
        <v>0</v>
      </c>
    </row>
    <row r="292" spans="1:39" s="5" customFormat="1" x14ac:dyDescent="0.25">
      <c r="A292" s="50" t="s">
        <v>55</v>
      </c>
      <c r="B292" s="50" t="s">
        <v>77</v>
      </c>
      <c r="C292" s="51" t="s">
        <v>75</v>
      </c>
      <c r="D292" s="52"/>
      <c r="E292" s="53"/>
      <c r="F292" s="69">
        <v>0</v>
      </c>
      <c r="G292" s="61">
        <v>0</v>
      </c>
      <c r="H292" s="62"/>
      <c r="I292" s="51"/>
      <c r="J292" s="65"/>
      <c r="K292" s="55"/>
      <c r="L292" s="55"/>
      <c r="M292" s="55"/>
      <c r="N292" s="56">
        <v>0</v>
      </c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>
        <v>0</v>
      </c>
      <c r="AL292" s="78"/>
      <c r="AM292" s="27">
        <v>0</v>
      </c>
    </row>
    <row r="293" spans="1:39" s="5" customFormat="1" x14ac:dyDescent="0.25">
      <c r="A293" s="50" t="s">
        <v>78</v>
      </c>
      <c r="B293" s="50" t="s">
        <v>3</v>
      </c>
      <c r="C293" s="51" t="s">
        <v>79</v>
      </c>
      <c r="D293" s="52">
        <v>29</v>
      </c>
      <c r="E293" s="53">
        <v>16800</v>
      </c>
      <c r="F293" s="52">
        <v>6</v>
      </c>
      <c r="G293" s="61">
        <v>9600</v>
      </c>
      <c r="H293" s="62">
        <v>35</v>
      </c>
      <c r="I293" s="63">
        <v>26400</v>
      </c>
      <c r="J293" s="64">
        <v>12</v>
      </c>
      <c r="K293" s="55">
        <v>15385</v>
      </c>
      <c r="L293" s="55">
        <v>7077</v>
      </c>
      <c r="M293" s="55">
        <v>22462</v>
      </c>
      <c r="N293" s="56">
        <v>48862</v>
      </c>
      <c r="O293" s="60">
        <v>0</v>
      </c>
      <c r="P293" s="60">
        <v>839.23282442748098</v>
      </c>
      <c r="Q293" s="60">
        <v>1049.0410305343512</v>
      </c>
      <c r="R293" s="60">
        <v>41658.584923664122</v>
      </c>
      <c r="S293" s="60">
        <v>0</v>
      </c>
      <c r="T293" s="60">
        <v>0</v>
      </c>
      <c r="U293" s="60">
        <v>0</v>
      </c>
      <c r="V293" s="60">
        <v>0</v>
      </c>
      <c r="W293" s="60">
        <v>0</v>
      </c>
      <c r="X293" s="60">
        <v>0</v>
      </c>
      <c r="Y293" s="60">
        <v>0</v>
      </c>
      <c r="Z293" s="60">
        <v>0</v>
      </c>
      <c r="AA293" s="60">
        <v>0</v>
      </c>
      <c r="AB293" s="60">
        <v>0</v>
      </c>
      <c r="AC293" s="60">
        <v>5315.1412213740459</v>
      </c>
      <c r="AD293" s="60">
        <v>0</v>
      </c>
      <c r="AE293" s="60">
        <v>0</v>
      </c>
      <c r="AF293" s="60">
        <v>0</v>
      </c>
      <c r="AG293" s="60">
        <v>0</v>
      </c>
      <c r="AH293" s="60">
        <v>0</v>
      </c>
      <c r="AI293" s="60">
        <v>0</v>
      </c>
      <c r="AJ293" s="60">
        <v>0</v>
      </c>
      <c r="AK293" s="60">
        <v>48862</v>
      </c>
      <c r="AL293" s="78">
        <v>243727</v>
      </c>
      <c r="AM293" s="27">
        <v>0</v>
      </c>
    </row>
    <row r="294" spans="1:39" s="5" customFormat="1" x14ac:dyDescent="0.25">
      <c r="A294" s="50" t="s">
        <v>78</v>
      </c>
      <c r="B294" s="50" t="s">
        <v>3</v>
      </c>
      <c r="C294" s="51" t="s">
        <v>80</v>
      </c>
      <c r="D294" s="52">
        <v>1</v>
      </c>
      <c r="E294" s="53">
        <v>600</v>
      </c>
      <c r="F294" s="52">
        <v>2</v>
      </c>
      <c r="G294" s="61">
        <v>3200</v>
      </c>
      <c r="H294" s="62">
        <v>3</v>
      </c>
      <c r="I294" s="63">
        <v>3800</v>
      </c>
      <c r="J294" s="64">
        <v>1</v>
      </c>
      <c r="K294" s="55">
        <v>1282</v>
      </c>
      <c r="L294" s="55">
        <v>590</v>
      </c>
      <c r="M294" s="55">
        <v>1872</v>
      </c>
      <c r="N294" s="56">
        <v>5672</v>
      </c>
      <c r="O294" s="60">
        <v>0</v>
      </c>
      <c r="P294" s="60">
        <v>0</v>
      </c>
      <c r="Q294" s="60">
        <v>0</v>
      </c>
      <c r="R294" s="60">
        <v>4254</v>
      </c>
      <c r="S294" s="60">
        <v>0</v>
      </c>
      <c r="T294" s="60">
        <v>0</v>
      </c>
      <c r="U294" s="60">
        <v>0</v>
      </c>
      <c r="V294" s="60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>
        <v>0</v>
      </c>
      <c r="AC294" s="60">
        <v>0</v>
      </c>
      <c r="AD294" s="60">
        <v>1418</v>
      </c>
      <c r="AE294" s="60">
        <v>0</v>
      </c>
      <c r="AF294" s="60">
        <v>0</v>
      </c>
      <c r="AG294" s="60">
        <v>0</v>
      </c>
      <c r="AH294" s="60">
        <v>0</v>
      </c>
      <c r="AI294" s="60">
        <v>0</v>
      </c>
      <c r="AJ294" s="60">
        <v>0</v>
      </c>
      <c r="AK294" s="60">
        <v>5672</v>
      </c>
      <c r="AL294" s="78"/>
      <c r="AM294" s="27">
        <v>0</v>
      </c>
    </row>
    <row r="295" spans="1:39" s="5" customFormat="1" x14ac:dyDescent="0.25">
      <c r="A295" s="50" t="s">
        <v>78</v>
      </c>
      <c r="B295" s="50" t="s">
        <v>3</v>
      </c>
      <c r="C295" s="51" t="s">
        <v>81</v>
      </c>
      <c r="D295" s="52">
        <v>100</v>
      </c>
      <c r="E295" s="53">
        <v>54340</v>
      </c>
      <c r="F295" s="52">
        <v>30</v>
      </c>
      <c r="G295" s="61">
        <v>34400</v>
      </c>
      <c r="H295" s="62">
        <v>130</v>
      </c>
      <c r="I295" s="63">
        <v>88740</v>
      </c>
      <c r="J295" s="64">
        <v>53.67</v>
      </c>
      <c r="K295" s="55">
        <v>68803</v>
      </c>
      <c r="L295" s="55">
        <v>31650</v>
      </c>
      <c r="M295" s="55">
        <v>100453</v>
      </c>
      <c r="N295" s="56">
        <v>189193</v>
      </c>
      <c r="O295" s="60">
        <v>0</v>
      </c>
      <c r="P295" s="60">
        <v>0</v>
      </c>
      <c r="Q295" s="60">
        <v>0</v>
      </c>
      <c r="R295" s="60">
        <v>168610.1419873618</v>
      </c>
      <c r="S295" s="60">
        <v>0</v>
      </c>
      <c r="T295" s="60">
        <v>0</v>
      </c>
      <c r="U295" s="60">
        <v>0</v>
      </c>
      <c r="V295" s="60">
        <v>0</v>
      </c>
      <c r="W295" s="60">
        <v>9206.4366322781007</v>
      </c>
      <c r="X295" s="60">
        <v>0</v>
      </c>
      <c r="Y295" s="60">
        <v>392.69160990759673</v>
      </c>
      <c r="Z295" s="60">
        <v>305.42680770590857</v>
      </c>
      <c r="AA295" s="60">
        <v>1559.1311326701618</v>
      </c>
      <c r="AB295" s="60">
        <v>6806.6545717316767</v>
      </c>
      <c r="AC295" s="60">
        <v>0</v>
      </c>
      <c r="AD295" s="60">
        <v>0</v>
      </c>
      <c r="AE295" s="60">
        <v>0</v>
      </c>
      <c r="AF295" s="60">
        <v>2050.722851739672</v>
      </c>
      <c r="AG295" s="60">
        <v>0</v>
      </c>
      <c r="AH295" s="60">
        <v>261.79440660506447</v>
      </c>
      <c r="AI295" s="60">
        <v>0</v>
      </c>
      <c r="AJ295" s="60">
        <v>0</v>
      </c>
      <c r="AK295" s="60">
        <v>189193</v>
      </c>
      <c r="AL295" s="78"/>
      <c r="AM295" s="27">
        <v>0</v>
      </c>
    </row>
    <row r="296" spans="1:39" s="5" customFormat="1" x14ac:dyDescent="0.25">
      <c r="A296" s="50" t="s">
        <v>78</v>
      </c>
      <c r="B296" s="50" t="s">
        <v>3</v>
      </c>
      <c r="C296" s="51" t="s">
        <v>82</v>
      </c>
      <c r="D296" s="52"/>
      <c r="E296" s="53"/>
      <c r="F296" s="52">
        <v>0</v>
      </c>
      <c r="G296" s="61">
        <v>0</v>
      </c>
      <c r="H296" s="62"/>
      <c r="I296" s="51"/>
      <c r="J296" s="65"/>
      <c r="K296" s="55"/>
      <c r="L296" s="55"/>
      <c r="M296" s="55"/>
      <c r="N296" s="56">
        <v>0</v>
      </c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>
        <v>0</v>
      </c>
      <c r="AL296" s="78"/>
      <c r="AM296" s="27">
        <v>0</v>
      </c>
    </row>
    <row r="297" spans="1:39" s="5" customFormat="1" x14ac:dyDescent="0.25">
      <c r="A297" s="50" t="s">
        <v>83</v>
      </c>
      <c r="B297" s="50" t="s">
        <v>6</v>
      </c>
      <c r="C297" s="51" t="s">
        <v>84</v>
      </c>
      <c r="D297" s="52">
        <v>22</v>
      </c>
      <c r="E297" s="53">
        <v>4200</v>
      </c>
      <c r="F297" s="52">
        <v>86</v>
      </c>
      <c r="G297" s="61">
        <v>129000</v>
      </c>
      <c r="H297" s="62">
        <v>108</v>
      </c>
      <c r="I297" s="63">
        <v>133200</v>
      </c>
      <c r="J297" s="64">
        <v>3.33</v>
      </c>
      <c r="K297" s="55">
        <v>4274</v>
      </c>
      <c r="L297" s="55">
        <v>982</v>
      </c>
      <c r="M297" s="55">
        <v>5256</v>
      </c>
      <c r="N297" s="56">
        <v>138456</v>
      </c>
      <c r="O297" s="60">
        <v>0</v>
      </c>
      <c r="P297" s="60">
        <v>0</v>
      </c>
      <c r="Q297" s="60">
        <v>0</v>
      </c>
      <c r="R297" s="60">
        <v>0</v>
      </c>
      <c r="S297" s="60">
        <v>0</v>
      </c>
      <c r="T297" s="60">
        <v>0</v>
      </c>
      <c r="U297" s="60">
        <v>135938.61818181816</v>
      </c>
      <c r="V297" s="60">
        <v>0</v>
      </c>
      <c r="W297" s="60">
        <v>0</v>
      </c>
      <c r="X297" s="60">
        <v>0</v>
      </c>
      <c r="Y297" s="60">
        <v>0</v>
      </c>
      <c r="Z297" s="60">
        <v>0</v>
      </c>
      <c r="AA297" s="60">
        <v>0</v>
      </c>
      <c r="AB297" s="60">
        <v>2517.3818181818183</v>
      </c>
      <c r="AC297" s="60">
        <v>0</v>
      </c>
      <c r="AD297" s="60">
        <v>0</v>
      </c>
      <c r="AE297" s="60">
        <v>0</v>
      </c>
      <c r="AF297" s="60">
        <v>0</v>
      </c>
      <c r="AG297" s="60">
        <v>0</v>
      </c>
      <c r="AH297" s="60">
        <v>0</v>
      </c>
      <c r="AI297" s="60">
        <v>0</v>
      </c>
      <c r="AJ297" s="60">
        <v>0</v>
      </c>
      <c r="AK297" s="60">
        <v>138455.99999999997</v>
      </c>
      <c r="AL297" s="78">
        <v>280784</v>
      </c>
      <c r="AM297" s="27">
        <v>0</v>
      </c>
    </row>
    <row r="298" spans="1:39" s="5" customFormat="1" x14ac:dyDescent="0.25">
      <c r="A298" s="50" t="s">
        <v>83</v>
      </c>
      <c r="B298" s="50" t="s">
        <v>6</v>
      </c>
      <c r="C298" s="51" t="s">
        <v>85</v>
      </c>
      <c r="D298" s="52">
        <v>30</v>
      </c>
      <c r="E298" s="53">
        <v>5100</v>
      </c>
      <c r="F298" s="52">
        <v>95</v>
      </c>
      <c r="G298" s="61">
        <v>117380</v>
      </c>
      <c r="H298" s="62">
        <v>125</v>
      </c>
      <c r="I298" s="63">
        <v>122480</v>
      </c>
      <c r="J298" s="64">
        <v>3</v>
      </c>
      <c r="K298" s="55">
        <v>3846</v>
      </c>
      <c r="L298" s="55">
        <v>885</v>
      </c>
      <c r="M298" s="55">
        <v>4731</v>
      </c>
      <c r="N298" s="56">
        <v>127211</v>
      </c>
      <c r="O298" s="60">
        <v>0</v>
      </c>
      <c r="P298" s="60">
        <v>0</v>
      </c>
      <c r="Q298" s="60">
        <v>0</v>
      </c>
      <c r="R298" s="60">
        <v>0</v>
      </c>
      <c r="S298" s="60">
        <v>0</v>
      </c>
      <c r="T298" s="60">
        <v>707.77633531157267</v>
      </c>
      <c r="U298" s="60">
        <v>119283.90504451039</v>
      </c>
      <c r="V298" s="60">
        <v>0</v>
      </c>
      <c r="W298" s="60">
        <v>0</v>
      </c>
      <c r="X298" s="60">
        <v>0</v>
      </c>
      <c r="Y298" s="60">
        <v>0</v>
      </c>
      <c r="Z298" s="60">
        <v>0</v>
      </c>
      <c r="AA298" s="60">
        <v>0</v>
      </c>
      <c r="AB298" s="60">
        <v>6275.6168397626116</v>
      </c>
      <c r="AC298" s="60">
        <v>0</v>
      </c>
      <c r="AD298" s="60">
        <v>0</v>
      </c>
      <c r="AE298" s="60">
        <v>0</v>
      </c>
      <c r="AF298" s="60">
        <v>0</v>
      </c>
      <c r="AG298" s="60">
        <v>943.70178041543022</v>
      </c>
      <c r="AH298" s="60">
        <v>0</v>
      </c>
      <c r="AI298" s="60">
        <v>0</v>
      </c>
      <c r="AJ298" s="60">
        <v>0</v>
      </c>
      <c r="AK298" s="60">
        <v>127211.00000000001</v>
      </c>
      <c r="AL298" s="78"/>
      <c r="AM298" s="27">
        <v>0</v>
      </c>
    </row>
    <row r="299" spans="1:39" s="5" customFormat="1" x14ac:dyDescent="0.25">
      <c r="A299" s="50" t="s">
        <v>83</v>
      </c>
      <c r="B299" s="50" t="s">
        <v>6</v>
      </c>
      <c r="C299" s="51" t="s">
        <v>86</v>
      </c>
      <c r="D299" s="52">
        <v>2</v>
      </c>
      <c r="E299" s="53">
        <v>0</v>
      </c>
      <c r="F299" s="52">
        <v>0</v>
      </c>
      <c r="G299" s="61">
        <v>0</v>
      </c>
      <c r="H299" s="62">
        <v>2</v>
      </c>
      <c r="I299" s="66">
        <v>0</v>
      </c>
      <c r="J299" s="64">
        <v>0.33</v>
      </c>
      <c r="K299" s="55">
        <v>427</v>
      </c>
      <c r="L299" s="55">
        <v>99</v>
      </c>
      <c r="M299" s="55">
        <v>526</v>
      </c>
      <c r="N299" s="56">
        <v>526</v>
      </c>
      <c r="O299" s="60"/>
      <c r="P299" s="60"/>
      <c r="Q299" s="60"/>
      <c r="R299" s="60"/>
      <c r="S299" s="60"/>
      <c r="T299" s="60"/>
      <c r="U299" s="60">
        <v>526</v>
      </c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>
        <v>526</v>
      </c>
      <c r="AL299" s="78"/>
      <c r="AM299" s="27">
        <v>0</v>
      </c>
    </row>
    <row r="300" spans="1:39" s="5" customFormat="1" x14ac:dyDescent="0.25">
      <c r="A300" s="50" t="s">
        <v>83</v>
      </c>
      <c r="B300" s="50" t="s">
        <v>13</v>
      </c>
      <c r="C300" s="51" t="s">
        <v>87</v>
      </c>
      <c r="D300" s="52">
        <v>15</v>
      </c>
      <c r="E300" s="53">
        <v>4500</v>
      </c>
      <c r="F300" s="52">
        <v>6</v>
      </c>
      <c r="G300" s="61">
        <v>5360</v>
      </c>
      <c r="H300" s="62">
        <v>21</v>
      </c>
      <c r="I300" s="63">
        <v>9860</v>
      </c>
      <c r="J300" s="64">
        <v>3</v>
      </c>
      <c r="K300" s="55">
        <v>3846</v>
      </c>
      <c r="L300" s="55">
        <v>885</v>
      </c>
      <c r="M300" s="55">
        <v>4731</v>
      </c>
      <c r="N300" s="56">
        <v>14591</v>
      </c>
      <c r="O300" s="60">
        <v>0</v>
      </c>
      <c r="P300" s="60">
        <v>0</v>
      </c>
      <c r="Q300" s="60">
        <v>0</v>
      </c>
      <c r="R300" s="60">
        <v>0</v>
      </c>
      <c r="S300" s="60">
        <v>0</v>
      </c>
      <c r="T300" s="60">
        <v>0</v>
      </c>
      <c r="U300" s="60">
        <v>0</v>
      </c>
      <c r="V300" s="60">
        <v>0</v>
      </c>
      <c r="W300" s="60">
        <v>0</v>
      </c>
      <c r="X300" s="60">
        <v>0</v>
      </c>
      <c r="Y300" s="60">
        <v>0</v>
      </c>
      <c r="Z300" s="60">
        <v>0</v>
      </c>
      <c r="AA300" s="60">
        <v>0</v>
      </c>
      <c r="AB300" s="60">
        <v>14591</v>
      </c>
      <c r="AC300" s="60">
        <v>0</v>
      </c>
      <c r="AD300" s="60">
        <v>0</v>
      </c>
      <c r="AE300" s="60">
        <v>0</v>
      </c>
      <c r="AF300" s="60">
        <v>0</v>
      </c>
      <c r="AG300" s="60">
        <v>0</v>
      </c>
      <c r="AH300" s="60">
        <v>0</v>
      </c>
      <c r="AI300" s="60">
        <v>0</v>
      </c>
      <c r="AJ300" s="60">
        <v>0</v>
      </c>
      <c r="AK300" s="60">
        <v>14591</v>
      </c>
      <c r="AL300" s="78"/>
      <c r="AM300" s="27">
        <v>0</v>
      </c>
    </row>
    <row r="301" spans="1:39" s="5" customFormat="1" x14ac:dyDescent="0.25">
      <c r="A301" s="50" t="s">
        <v>88</v>
      </c>
      <c r="B301" s="50" t="s">
        <v>8</v>
      </c>
      <c r="C301" s="51" t="s">
        <v>89</v>
      </c>
      <c r="D301" s="52">
        <v>2</v>
      </c>
      <c r="E301" s="53">
        <v>15060</v>
      </c>
      <c r="F301" s="52">
        <v>9</v>
      </c>
      <c r="G301" s="61">
        <v>15060</v>
      </c>
      <c r="H301" s="62">
        <v>11</v>
      </c>
      <c r="I301" s="63">
        <v>30120</v>
      </c>
      <c r="J301" s="64">
        <v>0</v>
      </c>
      <c r="K301" s="55"/>
      <c r="L301" s="55"/>
      <c r="M301" s="55"/>
      <c r="N301" s="56">
        <v>30120</v>
      </c>
      <c r="O301" s="60">
        <v>0</v>
      </c>
      <c r="P301" s="60">
        <v>0</v>
      </c>
      <c r="Q301" s="60">
        <v>1673.3333333333333</v>
      </c>
      <c r="R301" s="60">
        <v>3012</v>
      </c>
      <c r="S301" s="60">
        <v>0</v>
      </c>
      <c r="T301" s="60">
        <v>2008</v>
      </c>
      <c r="U301" s="60">
        <v>2008</v>
      </c>
      <c r="V301" s="60">
        <v>0</v>
      </c>
      <c r="W301" s="60">
        <v>3012</v>
      </c>
      <c r="X301" s="60">
        <v>0</v>
      </c>
      <c r="Y301" s="60">
        <v>0</v>
      </c>
      <c r="Z301" s="60">
        <v>0</v>
      </c>
      <c r="AA301" s="60">
        <v>0</v>
      </c>
      <c r="AB301" s="60">
        <v>5020</v>
      </c>
      <c r="AC301" s="60">
        <v>0</v>
      </c>
      <c r="AD301" s="60">
        <v>13386.666666666666</v>
      </c>
      <c r="AE301" s="60">
        <v>0</v>
      </c>
      <c r="AF301" s="60">
        <v>0</v>
      </c>
      <c r="AG301" s="60">
        <v>0</v>
      </c>
      <c r="AH301" s="60">
        <v>0</v>
      </c>
      <c r="AI301" s="60">
        <v>0</v>
      </c>
      <c r="AJ301" s="60">
        <v>0</v>
      </c>
      <c r="AK301" s="60">
        <v>30120</v>
      </c>
      <c r="AL301" s="78">
        <v>458327</v>
      </c>
      <c r="AM301" s="27">
        <v>0</v>
      </c>
    </row>
    <row r="302" spans="1:39" s="5" customFormat="1" x14ac:dyDescent="0.25">
      <c r="A302" s="50" t="s">
        <v>88</v>
      </c>
      <c r="B302" s="50" t="s">
        <v>13</v>
      </c>
      <c r="C302" s="51" t="s">
        <v>90</v>
      </c>
      <c r="D302" s="52">
        <v>48</v>
      </c>
      <c r="E302" s="53">
        <v>26453</v>
      </c>
      <c r="F302" s="52">
        <v>10</v>
      </c>
      <c r="G302" s="61">
        <v>16100</v>
      </c>
      <c r="H302" s="62">
        <v>58</v>
      </c>
      <c r="I302" s="63">
        <v>42553</v>
      </c>
      <c r="J302" s="64">
        <v>25</v>
      </c>
      <c r="K302" s="55">
        <v>32051</v>
      </c>
      <c r="L302" s="55">
        <v>7052</v>
      </c>
      <c r="M302" s="55">
        <v>39103</v>
      </c>
      <c r="N302" s="56">
        <v>81656</v>
      </c>
      <c r="O302" s="60">
        <v>0</v>
      </c>
      <c r="P302" s="60">
        <v>0</v>
      </c>
      <c r="Q302" s="60">
        <v>0</v>
      </c>
      <c r="R302" s="60">
        <v>0</v>
      </c>
      <c r="S302" s="60">
        <v>0</v>
      </c>
      <c r="T302" s="60">
        <v>1994.3120759837177</v>
      </c>
      <c r="U302" s="60">
        <v>2215.9023066485752</v>
      </c>
      <c r="V302" s="60">
        <v>0</v>
      </c>
      <c r="W302" s="60">
        <v>2769.877883310719</v>
      </c>
      <c r="X302" s="60">
        <v>0</v>
      </c>
      <c r="Y302" s="60">
        <v>0</v>
      </c>
      <c r="Z302" s="60">
        <v>0</v>
      </c>
      <c r="AA302" s="60">
        <v>1107.9511533242876</v>
      </c>
      <c r="AB302" s="60">
        <v>68803.766621438263</v>
      </c>
      <c r="AC302" s="60">
        <v>0</v>
      </c>
      <c r="AD302" s="60">
        <v>4764.1899592944364</v>
      </c>
      <c r="AE302" s="60">
        <v>0</v>
      </c>
      <c r="AF302" s="60">
        <v>0</v>
      </c>
      <c r="AG302" s="60">
        <v>0</v>
      </c>
      <c r="AH302" s="60">
        <v>0</v>
      </c>
      <c r="AI302" s="60">
        <v>0</v>
      </c>
      <c r="AJ302" s="60">
        <v>0</v>
      </c>
      <c r="AK302" s="60">
        <v>81656</v>
      </c>
      <c r="AL302" s="78"/>
      <c r="AM302" s="27">
        <v>0</v>
      </c>
    </row>
    <row r="303" spans="1:39" s="5" customFormat="1" x14ac:dyDescent="0.25">
      <c r="A303" s="50" t="s">
        <v>88</v>
      </c>
      <c r="B303" s="50" t="s">
        <v>13</v>
      </c>
      <c r="C303" s="51" t="s">
        <v>91</v>
      </c>
      <c r="D303" s="52">
        <v>48</v>
      </c>
      <c r="E303" s="53">
        <v>22960</v>
      </c>
      <c r="F303" s="52">
        <v>44</v>
      </c>
      <c r="G303" s="61">
        <v>41100</v>
      </c>
      <c r="H303" s="62">
        <v>92</v>
      </c>
      <c r="I303" s="63">
        <v>64060</v>
      </c>
      <c r="J303" s="64">
        <v>27</v>
      </c>
      <c r="K303" s="55">
        <v>34615</v>
      </c>
      <c r="L303" s="55">
        <v>7616</v>
      </c>
      <c r="M303" s="55">
        <v>42231</v>
      </c>
      <c r="N303" s="56">
        <v>106291</v>
      </c>
      <c r="O303" s="60">
        <v>0</v>
      </c>
      <c r="P303" s="60">
        <v>0</v>
      </c>
      <c r="Q303" s="60">
        <v>1831.7612591911766</v>
      </c>
      <c r="R303" s="60">
        <v>2381.2896369485293</v>
      </c>
      <c r="S303" s="60">
        <v>0</v>
      </c>
      <c r="T303" s="60">
        <v>549.52837775735293</v>
      </c>
      <c r="U303" s="60">
        <v>1190.6448184742646</v>
      </c>
      <c r="V303" s="60">
        <v>0</v>
      </c>
      <c r="W303" s="60">
        <v>0</v>
      </c>
      <c r="X303" s="60">
        <v>0</v>
      </c>
      <c r="Y303" s="60">
        <v>0</v>
      </c>
      <c r="Z303" s="60">
        <v>732.70450367647061</v>
      </c>
      <c r="AA303" s="60">
        <v>0</v>
      </c>
      <c r="AB303" s="60">
        <v>96307.901137408087</v>
      </c>
      <c r="AC303" s="60">
        <v>0</v>
      </c>
      <c r="AD303" s="60">
        <v>3297.1702665441176</v>
      </c>
      <c r="AE303" s="60">
        <v>0</v>
      </c>
      <c r="AF303" s="60">
        <v>0</v>
      </c>
      <c r="AG303" s="60">
        <v>0</v>
      </c>
      <c r="AH303" s="60">
        <v>0</v>
      </c>
      <c r="AI303" s="60">
        <v>0</v>
      </c>
      <c r="AJ303" s="60">
        <v>0</v>
      </c>
      <c r="AK303" s="60">
        <v>106291</v>
      </c>
      <c r="AL303" s="78"/>
      <c r="AM303" s="27">
        <v>0</v>
      </c>
    </row>
    <row r="304" spans="1:39" s="5" customFormat="1" x14ac:dyDescent="0.25">
      <c r="A304" s="50" t="s">
        <v>88</v>
      </c>
      <c r="B304" s="50" t="s">
        <v>15</v>
      </c>
      <c r="C304" s="51" t="s">
        <v>92</v>
      </c>
      <c r="D304" s="52">
        <v>19</v>
      </c>
      <c r="E304" s="53">
        <v>14583</v>
      </c>
      <c r="F304" s="52">
        <v>92</v>
      </c>
      <c r="G304" s="61">
        <v>211600</v>
      </c>
      <c r="H304" s="62">
        <v>111</v>
      </c>
      <c r="I304" s="63">
        <v>226183</v>
      </c>
      <c r="J304" s="64">
        <v>9</v>
      </c>
      <c r="K304" s="55">
        <v>11538</v>
      </c>
      <c r="L304" s="55">
        <v>2539</v>
      </c>
      <c r="M304" s="55">
        <v>14077</v>
      </c>
      <c r="N304" s="56">
        <v>240260</v>
      </c>
      <c r="O304" s="60">
        <v>0</v>
      </c>
      <c r="P304" s="60">
        <v>0</v>
      </c>
      <c r="Q304" s="60">
        <v>0</v>
      </c>
      <c r="R304" s="60">
        <v>8805.6604734029024</v>
      </c>
      <c r="S304" s="60">
        <v>0</v>
      </c>
      <c r="T304" s="60">
        <v>0</v>
      </c>
      <c r="U304" s="60">
        <v>0</v>
      </c>
      <c r="V304" s="60">
        <v>0</v>
      </c>
      <c r="W304" s="60">
        <v>0</v>
      </c>
      <c r="X304" s="60">
        <v>0</v>
      </c>
      <c r="Y304" s="60">
        <v>0</v>
      </c>
      <c r="Z304" s="60">
        <v>0</v>
      </c>
      <c r="AA304" s="60">
        <v>0</v>
      </c>
      <c r="AB304" s="60">
        <v>0</v>
      </c>
      <c r="AC304" s="60">
        <v>0</v>
      </c>
      <c r="AD304" s="60">
        <v>231454.33952659709</v>
      </c>
      <c r="AE304" s="60">
        <v>0</v>
      </c>
      <c r="AF304" s="60">
        <v>0</v>
      </c>
      <c r="AG304" s="60">
        <v>0</v>
      </c>
      <c r="AH304" s="60">
        <v>0</v>
      </c>
      <c r="AI304" s="60">
        <v>0</v>
      </c>
      <c r="AJ304" s="60">
        <v>0</v>
      </c>
      <c r="AK304" s="60">
        <v>240260</v>
      </c>
      <c r="AL304" s="78"/>
      <c r="AM304" s="27">
        <v>0</v>
      </c>
    </row>
    <row r="305" spans="1:39" s="5" customFormat="1" x14ac:dyDescent="0.25">
      <c r="A305" s="50" t="s">
        <v>93</v>
      </c>
      <c r="B305" s="50" t="s">
        <v>15</v>
      </c>
      <c r="C305" s="51" t="s">
        <v>93</v>
      </c>
      <c r="D305" s="52"/>
      <c r="E305" s="53"/>
      <c r="F305" s="52">
        <v>0</v>
      </c>
      <c r="G305" s="61">
        <v>0</v>
      </c>
      <c r="H305" s="62"/>
      <c r="I305" s="51"/>
      <c r="J305" s="65"/>
      <c r="K305" s="55"/>
      <c r="L305" s="55"/>
      <c r="M305" s="55"/>
      <c r="N305" s="56">
        <v>0</v>
      </c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>
        <v>0</v>
      </c>
      <c r="AL305" s="57">
        <v>0</v>
      </c>
      <c r="AM305" s="27">
        <v>0</v>
      </c>
    </row>
    <row r="306" spans="1:39" s="5" customFormat="1" x14ac:dyDescent="0.25">
      <c r="A306" s="50" t="s">
        <v>94</v>
      </c>
      <c r="B306" s="50" t="s">
        <v>13</v>
      </c>
      <c r="C306" s="51" t="s">
        <v>94</v>
      </c>
      <c r="D306" s="52">
        <v>123</v>
      </c>
      <c r="E306" s="53">
        <v>69776</v>
      </c>
      <c r="F306" s="52">
        <v>310</v>
      </c>
      <c r="G306" s="61">
        <v>764481</v>
      </c>
      <c r="H306" s="62">
        <v>433</v>
      </c>
      <c r="I306" s="63">
        <v>834257</v>
      </c>
      <c r="J306" s="64">
        <v>52</v>
      </c>
      <c r="K306" s="55">
        <v>66667</v>
      </c>
      <c r="L306" s="55">
        <v>22666</v>
      </c>
      <c r="M306" s="55">
        <v>89333</v>
      </c>
      <c r="N306" s="56">
        <v>923590</v>
      </c>
      <c r="O306" s="60">
        <v>0</v>
      </c>
      <c r="P306" s="60">
        <v>2759.0440627333833</v>
      </c>
      <c r="Q306" s="60">
        <v>13795.220313666916</v>
      </c>
      <c r="R306" s="60">
        <v>0</v>
      </c>
      <c r="S306" s="60">
        <v>2759.0440627333833</v>
      </c>
      <c r="T306" s="60">
        <v>20049.053522529251</v>
      </c>
      <c r="U306" s="60">
        <v>2759.0440627333833</v>
      </c>
      <c r="V306" s="60">
        <v>0</v>
      </c>
      <c r="W306" s="60">
        <v>7817.2915110779186</v>
      </c>
      <c r="X306" s="60">
        <v>0</v>
      </c>
      <c r="Y306" s="60">
        <v>0</v>
      </c>
      <c r="Z306" s="60">
        <v>7173.5145631067962</v>
      </c>
      <c r="AA306" s="60">
        <v>0</v>
      </c>
      <c r="AB306" s="60">
        <v>854751.85063480213</v>
      </c>
      <c r="AC306" s="60">
        <v>0</v>
      </c>
      <c r="AD306" s="60">
        <v>11725.937266616878</v>
      </c>
      <c r="AE306" s="60">
        <v>0</v>
      </c>
      <c r="AF306" s="60">
        <v>0</v>
      </c>
      <c r="AG306" s="60">
        <v>0</v>
      </c>
      <c r="AH306" s="60">
        <v>0</v>
      </c>
      <c r="AI306" s="60">
        <v>0</v>
      </c>
      <c r="AJ306" s="60">
        <v>0</v>
      </c>
      <c r="AK306" s="60">
        <v>923590</v>
      </c>
      <c r="AL306" s="57">
        <v>923590</v>
      </c>
      <c r="AM306" s="27">
        <v>0</v>
      </c>
    </row>
    <row r="307" spans="1:39" s="5" customFormat="1" x14ac:dyDescent="0.25">
      <c r="A307" s="50" t="s">
        <v>95</v>
      </c>
      <c r="B307" s="50" t="s">
        <v>96</v>
      </c>
      <c r="C307" s="51" t="s">
        <v>97</v>
      </c>
      <c r="D307" s="52"/>
      <c r="E307" s="53"/>
      <c r="F307" s="52">
        <v>0</v>
      </c>
      <c r="G307" s="61">
        <v>0</v>
      </c>
      <c r="H307" s="62"/>
      <c r="I307" s="51"/>
      <c r="J307" s="65"/>
      <c r="K307" s="55"/>
      <c r="L307" s="55"/>
      <c r="M307" s="55"/>
      <c r="N307" s="56">
        <v>0</v>
      </c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>
        <v>0</v>
      </c>
      <c r="AL307" s="78">
        <v>62989</v>
      </c>
      <c r="AM307" s="27">
        <v>0</v>
      </c>
    </row>
    <row r="308" spans="1:39" s="5" customFormat="1" x14ac:dyDescent="0.25">
      <c r="A308" s="50" t="s">
        <v>95</v>
      </c>
      <c r="B308" s="50" t="s">
        <v>96</v>
      </c>
      <c r="C308" s="51" t="s">
        <v>98</v>
      </c>
      <c r="D308" s="52">
        <v>11</v>
      </c>
      <c r="E308" s="53">
        <v>2512</v>
      </c>
      <c r="F308" s="52">
        <v>68</v>
      </c>
      <c r="G308" s="61">
        <v>54400</v>
      </c>
      <c r="H308" s="62">
        <v>79</v>
      </c>
      <c r="I308" s="63">
        <v>56912</v>
      </c>
      <c r="J308" s="64">
        <v>3</v>
      </c>
      <c r="K308" s="55">
        <v>3846</v>
      </c>
      <c r="L308" s="55">
        <v>2231</v>
      </c>
      <c r="M308" s="55">
        <v>6077</v>
      </c>
      <c r="N308" s="56">
        <v>62989</v>
      </c>
      <c r="O308" s="60">
        <v>61225.122328666177</v>
      </c>
      <c r="P308" s="60">
        <v>0</v>
      </c>
      <c r="Q308" s="60">
        <v>0</v>
      </c>
      <c r="R308" s="60">
        <v>0</v>
      </c>
      <c r="S308" s="60">
        <v>0</v>
      </c>
      <c r="T308" s="60">
        <v>0</v>
      </c>
      <c r="U308" s="60">
        <v>0</v>
      </c>
      <c r="V308" s="60">
        <v>0</v>
      </c>
      <c r="W308" s="60">
        <v>0</v>
      </c>
      <c r="X308" s="60">
        <v>0</v>
      </c>
      <c r="Y308" s="60">
        <v>0</v>
      </c>
      <c r="Z308" s="60">
        <v>928.35666912306567</v>
      </c>
      <c r="AA308" s="60">
        <v>0</v>
      </c>
      <c r="AB308" s="60">
        <v>0</v>
      </c>
      <c r="AC308" s="60">
        <v>0</v>
      </c>
      <c r="AD308" s="60">
        <v>0</v>
      </c>
      <c r="AE308" s="60">
        <v>0</v>
      </c>
      <c r="AF308" s="60">
        <v>0</v>
      </c>
      <c r="AG308" s="60">
        <v>0</v>
      </c>
      <c r="AH308" s="60">
        <v>835.52100221075909</v>
      </c>
      <c r="AI308" s="60">
        <v>0</v>
      </c>
      <c r="AJ308" s="60">
        <v>0</v>
      </c>
      <c r="AK308" s="60">
        <v>62989</v>
      </c>
      <c r="AL308" s="78"/>
      <c r="AM308" s="27">
        <v>0</v>
      </c>
    </row>
    <row r="309" spans="1:39" s="5" customFormat="1" ht="31.5" x14ac:dyDescent="0.25">
      <c r="A309" s="50" t="s">
        <v>99</v>
      </c>
      <c r="B309" s="50" t="s">
        <v>11</v>
      </c>
      <c r="C309" s="51" t="s">
        <v>100</v>
      </c>
      <c r="D309" s="52"/>
      <c r="E309" s="53"/>
      <c r="F309" s="69">
        <v>41</v>
      </c>
      <c r="G309" s="61">
        <v>48400</v>
      </c>
      <c r="H309" s="62">
        <v>41</v>
      </c>
      <c r="I309" s="63">
        <v>48400</v>
      </c>
      <c r="J309" s="64">
        <v>0</v>
      </c>
      <c r="K309" s="55"/>
      <c r="L309" s="55"/>
      <c r="M309" s="55"/>
      <c r="N309" s="56">
        <v>48400</v>
      </c>
      <c r="O309" s="60">
        <v>0</v>
      </c>
      <c r="P309" s="60">
        <v>0</v>
      </c>
      <c r="Q309" s="60">
        <v>0</v>
      </c>
      <c r="R309" s="60">
        <v>0</v>
      </c>
      <c r="S309" s="60">
        <v>0</v>
      </c>
      <c r="T309" s="60">
        <v>0</v>
      </c>
      <c r="U309" s="60">
        <v>0</v>
      </c>
      <c r="V309" s="60">
        <v>0</v>
      </c>
      <c r="W309" s="60">
        <v>0</v>
      </c>
      <c r="X309" s="60">
        <v>0</v>
      </c>
      <c r="Y309" s="60">
        <v>0</v>
      </c>
      <c r="Z309" s="60">
        <v>48400</v>
      </c>
      <c r="AA309" s="60">
        <v>0</v>
      </c>
      <c r="AB309" s="60">
        <v>0</v>
      </c>
      <c r="AC309" s="60">
        <v>0</v>
      </c>
      <c r="AD309" s="60">
        <v>0</v>
      </c>
      <c r="AE309" s="60">
        <v>0</v>
      </c>
      <c r="AF309" s="60">
        <v>0</v>
      </c>
      <c r="AG309" s="60">
        <v>0</v>
      </c>
      <c r="AH309" s="60">
        <v>0</v>
      </c>
      <c r="AI309" s="60">
        <v>0</v>
      </c>
      <c r="AJ309" s="60">
        <v>0</v>
      </c>
      <c r="AK309" s="60">
        <v>48400</v>
      </c>
      <c r="AL309" s="57">
        <v>48400</v>
      </c>
      <c r="AM309" s="27">
        <v>0</v>
      </c>
    </row>
    <row r="310" spans="1:39" s="5" customFormat="1" x14ac:dyDescent="0.25">
      <c r="A310" s="50" t="s">
        <v>101</v>
      </c>
      <c r="B310" s="50" t="s">
        <v>11</v>
      </c>
      <c r="C310" s="51" t="s">
        <v>101</v>
      </c>
      <c r="D310" s="52">
        <v>2</v>
      </c>
      <c r="E310" s="53"/>
      <c r="F310" s="52">
        <v>27</v>
      </c>
      <c r="G310" s="61">
        <v>35200</v>
      </c>
      <c r="H310" s="62">
        <v>29</v>
      </c>
      <c r="I310" s="63">
        <v>35200</v>
      </c>
      <c r="J310" s="64">
        <v>0</v>
      </c>
      <c r="K310" s="55"/>
      <c r="L310" s="55"/>
      <c r="M310" s="55"/>
      <c r="N310" s="56">
        <v>35200</v>
      </c>
      <c r="O310" s="60">
        <v>0</v>
      </c>
      <c r="P310" s="60">
        <v>0</v>
      </c>
      <c r="Q310" s="60">
        <v>0</v>
      </c>
      <c r="R310" s="60">
        <v>0</v>
      </c>
      <c r="S310" s="60">
        <v>0</v>
      </c>
      <c r="T310" s="60">
        <v>0</v>
      </c>
      <c r="U310" s="60">
        <v>0</v>
      </c>
      <c r="V310" s="60">
        <v>0</v>
      </c>
      <c r="W310" s="60">
        <v>0</v>
      </c>
      <c r="X310" s="60">
        <v>0</v>
      </c>
      <c r="Y310" s="60">
        <v>0</v>
      </c>
      <c r="Z310" s="60">
        <v>33600</v>
      </c>
      <c r="AA310" s="60">
        <v>0</v>
      </c>
      <c r="AB310" s="60">
        <v>0</v>
      </c>
      <c r="AC310" s="60">
        <v>0</v>
      </c>
      <c r="AD310" s="60">
        <v>1600</v>
      </c>
      <c r="AE310" s="60">
        <v>0</v>
      </c>
      <c r="AF310" s="60">
        <v>0</v>
      </c>
      <c r="AG310" s="60">
        <v>0</v>
      </c>
      <c r="AH310" s="60">
        <v>0</v>
      </c>
      <c r="AI310" s="60">
        <v>0</v>
      </c>
      <c r="AJ310" s="60">
        <v>0</v>
      </c>
      <c r="AK310" s="60">
        <v>35200</v>
      </c>
      <c r="AL310" s="57">
        <v>35200</v>
      </c>
      <c r="AM310" s="27">
        <v>0</v>
      </c>
    </row>
    <row r="311" spans="1:39" s="5" customFormat="1" x14ac:dyDescent="0.25">
      <c r="A311" s="50" t="s">
        <v>102</v>
      </c>
      <c r="B311" s="50" t="s">
        <v>3</v>
      </c>
      <c r="C311" s="51" t="s">
        <v>103</v>
      </c>
      <c r="D311" s="52">
        <v>7</v>
      </c>
      <c r="E311" s="53">
        <v>4180</v>
      </c>
      <c r="F311" s="52">
        <v>2</v>
      </c>
      <c r="G311" s="61">
        <v>3200</v>
      </c>
      <c r="H311" s="62">
        <v>9</v>
      </c>
      <c r="I311" s="63">
        <v>7380</v>
      </c>
      <c r="J311" s="64">
        <v>5</v>
      </c>
      <c r="K311" s="55">
        <v>6410</v>
      </c>
      <c r="L311" s="55">
        <v>1411</v>
      </c>
      <c r="M311" s="55">
        <v>7821</v>
      </c>
      <c r="N311" s="56">
        <v>15201</v>
      </c>
      <c r="O311" s="60">
        <v>0</v>
      </c>
      <c r="P311" s="60">
        <v>0</v>
      </c>
      <c r="Q311" s="60">
        <v>0</v>
      </c>
      <c r="R311" s="60">
        <v>13770.542032622334</v>
      </c>
      <c r="S311" s="60">
        <v>0</v>
      </c>
      <c r="T311" s="60">
        <v>0</v>
      </c>
      <c r="U311" s="60">
        <v>0</v>
      </c>
      <c r="V311" s="60">
        <v>0</v>
      </c>
      <c r="W311" s="60">
        <v>1430.4579673776661</v>
      </c>
      <c r="X311" s="60">
        <v>0</v>
      </c>
      <c r="Y311" s="60">
        <v>0</v>
      </c>
      <c r="Z311" s="60">
        <v>0</v>
      </c>
      <c r="AA311" s="60">
        <v>0</v>
      </c>
      <c r="AB311" s="60">
        <v>0</v>
      </c>
      <c r="AC311" s="60">
        <v>0</v>
      </c>
      <c r="AD311" s="60">
        <v>0</v>
      </c>
      <c r="AE311" s="60">
        <v>0</v>
      </c>
      <c r="AF311" s="60">
        <v>0</v>
      </c>
      <c r="AG311" s="60">
        <v>0</v>
      </c>
      <c r="AH311" s="60">
        <v>0</v>
      </c>
      <c r="AI311" s="60">
        <v>0</v>
      </c>
      <c r="AJ311" s="60">
        <v>0</v>
      </c>
      <c r="AK311" s="60">
        <v>15201</v>
      </c>
      <c r="AL311" s="78">
        <v>134037</v>
      </c>
      <c r="AM311" s="27">
        <v>0</v>
      </c>
    </row>
    <row r="312" spans="1:39" s="5" customFormat="1" x14ac:dyDescent="0.25">
      <c r="A312" s="50" t="s">
        <v>102</v>
      </c>
      <c r="B312" s="50" t="s">
        <v>3</v>
      </c>
      <c r="C312" s="51" t="s">
        <v>104</v>
      </c>
      <c r="D312" s="52"/>
      <c r="E312" s="53"/>
      <c r="F312" s="52">
        <v>0</v>
      </c>
      <c r="G312" s="61">
        <v>0</v>
      </c>
      <c r="H312" s="62"/>
      <c r="I312" s="51"/>
      <c r="J312" s="65"/>
      <c r="K312" s="55"/>
      <c r="L312" s="55"/>
      <c r="M312" s="55"/>
      <c r="N312" s="56">
        <v>0</v>
      </c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>
        <v>0</v>
      </c>
      <c r="AL312" s="78"/>
      <c r="AM312" s="27">
        <v>0</v>
      </c>
    </row>
    <row r="313" spans="1:39" s="5" customFormat="1" x14ac:dyDescent="0.25">
      <c r="A313" s="50" t="s">
        <v>102</v>
      </c>
      <c r="B313" s="50" t="s">
        <v>8</v>
      </c>
      <c r="C313" s="51" t="s">
        <v>105</v>
      </c>
      <c r="D313" s="52">
        <v>4</v>
      </c>
      <c r="E313" s="53">
        <v>2760</v>
      </c>
      <c r="F313" s="52">
        <v>1</v>
      </c>
      <c r="G313" s="61">
        <v>1610</v>
      </c>
      <c r="H313" s="62">
        <v>5</v>
      </c>
      <c r="I313" s="63">
        <v>4370</v>
      </c>
      <c r="J313" s="64">
        <v>4</v>
      </c>
      <c r="K313" s="55">
        <v>5128</v>
      </c>
      <c r="L313" s="55">
        <v>1128</v>
      </c>
      <c r="M313" s="55">
        <v>6256</v>
      </c>
      <c r="N313" s="56">
        <v>10626</v>
      </c>
      <c r="O313" s="60">
        <v>0</v>
      </c>
      <c r="P313" s="60">
        <v>0</v>
      </c>
      <c r="Q313" s="60">
        <v>0</v>
      </c>
      <c r="R313" s="60">
        <v>0</v>
      </c>
      <c r="S313" s="60">
        <v>0</v>
      </c>
      <c r="T313" s="60">
        <v>0</v>
      </c>
      <c r="U313" s="60">
        <v>0</v>
      </c>
      <c r="V313" s="60">
        <v>0</v>
      </c>
      <c r="W313" s="60">
        <v>10626</v>
      </c>
      <c r="X313" s="60">
        <v>0</v>
      </c>
      <c r="Y313" s="60">
        <v>0</v>
      </c>
      <c r="Z313" s="60">
        <v>0</v>
      </c>
      <c r="AA313" s="60">
        <v>0</v>
      </c>
      <c r="AB313" s="60">
        <v>0</v>
      </c>
      <c r="AC313" s="60">
        <v>0</v>
      </c>
      <c r="AD313" s="60">
        <v>0</v>
      </c>
      <c r="AE313" s="60">
        <v>0</v>
      </c>
      <c r="AF313" s="60">
        <v>0</v>
      </c>
      <c r="AG313" s="60">
        <v>0</v>
      </c>
      <c r="AH313" s="60">
        <v>0</v>
      </c>
      <c r="AI313" s="60">
        <v>0</v>
      </c>
      <c r="AJ313" s="60">
        <v>0</v>
      </c>
      <c r="AK313" s="60">
        <v>10626</v>
      </c>
      <c r="AL313" s="78"/>
      <c r="AM313" s="27">
        <v>0</v>
      </c>
    </row>
    <row r="314" spans="1:39" s="5" customFormat="1" x14ac:dyDescent="0.25">
      <c r="A314" s="50" t="s">
        <v>102</v>
      </c>
      <c r="B314" s="50" t="s">
        <v>13</v>
      </c>
      <c r="C314" s="51" t="s">
        <v>106</v>
      </c>
      <c r="D314" s="52">
        <v>35</v>
      </c>
      <c r="E314" s="53">
        <v>14520</v>
      </c>
      <c r="F314" s="52">
        <v>1</v>
      </c>
      <c r="G314" s="61">
        <v>1670</v>
      </c>
      <c r="H314" s="62">
        <v>36</v>
      </c>
      <c r="I314" s="63">
        <v>16190</v>
      </c>
      <c r="J314" s="64">
        <v>14</v>
      </c>
      <c r="K314" s="55">
        <v>17949</v>
      </c>
      <c r="L314" s="55">
        <v>3948</v>
      </c>
      <c r="M314" s="55">
        <v>21897</v>
      </c>
      <c r="N314" s="56">
        <v>38087</v>
      </c>
      <c r="O314" s="60">
        <v>0</v>
      </c>
      <c r="P314" s="60">
        <v>0</v>
      </c>
      <c r="Q314" s="60">
        <v>0</v>
      </c>
      <c r="R314" s="60">
        <v>0</v>
      </c>
      <c r="S314" s="60">
        <v>0</v>
      </c>
      <c r="T314" s="60">
        <v>0</v>
      </c>
      <c r="U314" s="60">
        <v>956.69271560145125</v>
      </c>
      <c r="V314" s="60">
        <v>0</v>
      </c>
      <c r="W314" s="60">
        <v>0</v>
      </c>
      <c r="X314" s="60">
        <v>0</v>
      </c>
      <c r="Y314" s="60">
        <v>765.35417248116096</v>
      </c>
      <c r="Z314" s="60">
        <v>0</v>
      </c>
      <c r="AA314" s="60">
        <v>765.35417248116096</v>
      </c>
      <c r="AB314" s="60">
        <v>35599.598939436226</v>
      </c>
      <c r="AC314" s="60">
        <v>0</v>
      </c>
      <c r="AD314" s="60">
        <v>0</v>
      </c>
      <c r="AE314" s="60">
        <v>0</v>
      </c>
      <c r="AF314" s="60">
        <v>0</v>
      </c>
      <c r="AG314" s="60">
        <v>0</v>
      </c>
      <c r="AH314" s="60">
        <v>0</v>
      </c>
      <c r="AI314" s="60">
        <v>0</v>
      </c>
      <c r="AJ314" s="60">
        <v>0</v>
      </c>
      <c r="AK314" s="60">
        <v>38087</v>
      </c>
      <c r="AL314" s="78"/>
      <c r="AM314" s="27">
        <v>0</v>
      </c>
    </row>
    <row r="315" spans="1:39" s="5" customFormat="1" x14ac:dyDescent="0.25">
      <c r="A315" s="50" t="s">
        <v>102</v>
      </c>
      <c r="B315" s="50" t="s">
        <v>13</v>
      </c>
      <c r="C315" s="51" t="s">
        <v>107</v>
      </c>
      <c r="D315" s="52">
        <v>44</v>
      </c>
      <c r="E315" s="53">
        <v>21000</v>
      </c>
      <c r="F315" s="52">
        <v>6</v>
      </c>
      <c r="G315" s="61">
        <v>10020</v>
      </c>
      <c r="H315" s="62">
        <v>50</v>
      </c>
      <c r="I315" s="63">
        <v>31020</v>
      </c>
      <c r="J315" s="64">
        <v>25</v>
      </c>
      <c r="K315" s="55">
        <v>32051</v>
      </c>
      <c r="L315" s="55">
        <v>7052</v>
      </c>
      <c r="M315" s="55">
        <v>39103</v>
      </c>
      <c r="N315" s="56">
        <v>70123</v>
      </c>
      <c r="O315" s="60">
        <v>0</v>
      </c>
      <c r="P315" s="60">
        <v>0</v>
      </c>
      <c r="Q315" s="60">
        <v>0</v>
      </c>
      <c r="R315" s="60">
        <v>0</v>
      </c>
      <c r="S315" s="60">
        <v>0</v>
      </c>
      <c r="T315" s="60">
        <v>5454.0111111111119</v>
      </c>
      <c r="U315" s="60">
        <v>0</v>
      </c>
      <c r="V315" s="60">
        <v>0</v>
      </c>
      <c r="W315" s="60">
        <v>0</v>
      </c>
      <c r="X315" s="60">
        <v>0</v>
      </c>
      <c r="Y315" s="60">
        <v>0</v>
      </c>
      <c r="Z315" s="60">
        <v>0</v>
      </c>
      <c r="AA315" s="60">
        <v>0</v>
      </c>
      <c r="AB315" s="60">
        <v>64668.988888888889</v>
      </c>
      <c r="AC315" s="60">
        <v>0</v>
      </c>
      <c r="AD315" s="60">
        <v>0</v>
      </c>
      <c r="AE315" s="60">
        <v>0</v>
      </c>
      <c r="AF315" s="60">
        <v>0</v>
      </c>
      <c r="AG315" s="60">
        <v>0</v>
      </c>
      <c r="AH315" s="60">
        <v>0</v>
      </c>
      <c r="AI315" s="60">
        <v>0</v>
      </c>
      <c r="AJ315" s="60">
        <v>0</v>
      </c>
      <c r="AK315" s="60">
        <v>70123</v>
      </c>
      <c r="AL315" s="78"/>
      <c r="AM315" s="27">
        <v>0</v>
      </c>
    </row>
    <row r="316" spans="1:39" s="5" customFormat="1" x14ac:dyDescent="0.25">
      <c r="A316" s="50" t="s">
        <v>108</v>
      </c>
      <c r="B316" s="50" t="s">
        <v>8</v>
      </c>
      <c r="C316" s="51" t="s">
        <v>109</v>
      </c>
      <c r="D316" s="52">
        <v>53</v>
      </c>
      <c r="E316" s="53">
        <v>27750</v>
      </c>
      <c r="F316" s="52">
        <v>21</v>
      </c>
      <c r="G316" s="61">
        <v>29550</v>
      </c>
      <c r="H316" s="62">
        <v>74</v>
      </c>
      <c r="I316" s="63">
        <v>57300</v>
      </c>
      <c r="J316" s="64">
        <v>20.329999999999998</v>
      </c>
      <c r="K316" s="55">
        <v>26068</v>
      </c>
      <c r="L316" s="55">
        <v>11470</v>
      </c>
      <c r="M316" s="55">
        <v>37538</v>
      </c>
      <c r="N316" s="56">
        <v>94838</v>
      </c>
      <c r="O316" s="60">
        <v>0</v>
      </c>
      <c r="P316" s="60">
        <v>0</v>
      </c>
      <c r="Q316" s="60">
        <v>0</v>
      </c>
      <c r="R316" s="60">
        <v>0</v>
      </c>
      <c r="S316" s="60">
        <v>0</v>
      </c>
      <c r="T316" s="60">
        <v>0</v>
      </c>
      <c r="U316" s="60">
        <v>1191.2658757850663</v>
      </c>
      <c r="V316" s="60">
        <v>0</v>
      </c>
      <c r="W316" s="60">
        <v>89014.033496161908</v>
      </c>
      <c r="X316" s="60">
        <v>0</v>
      </c>
      <c r="Y316" s="60">
        <v>1654.5359385903701</v>
      </c>
      <c r="Z316" s="60">
        <v>661.814375436148</v>
      </c>
      <c r="AA316" s="60">
        <v>1455.9916259595257</v>
      </c>
      <c r="AB316" s="60">
        <v>860.35868806699239</v>
      </c>
      <c r="AC316" s="60">
        <v>0</v>
      </c>
      <c r="AD316" s="60">
        <v>0</v>
      </c>
      <c r="AE316" s="60">
        <v>0</v>
      </c>
      <c r="AF316" s="60">
        <v>0</v>
      </c>
      <c r="AG316" s="60">
        <v>0</v>
      </c>
      <c r="AH316" s="60">
        <v>0</v>
      </c>
      <c r="AI316" s="60">
        <v>0</v>
      </c>
      <c r="AJ316" s="60">
        <v>0</v>
      </c>
      <c r="AK316" s="60">
        <v>94838.000000000015</v>
      </c>
      <c r="AL316" s="78">
        <v>438983</v>
      </c>
      <c r="AM316" s="27">
        <v>0</v>
      </c>
    </row>
    <row r="317" spans="1:39" s="5" customFormat="1" x14ac:dyDescent="0.25">
      <c r="A317" s="50" t="s">
        <v>108</v>
      </c>
      <c r="B317" s="50" t="s">
        <v>8</v>
      </c>
      <c r="C317" s="51" t="s">
        <v>110</v>
      </c>
      <c r="D317" s="52">
        <v>9</v>
      </c>
      <c r="E317" s="53">
        <v>4720</v>
      </c>
      <c r="F317" s="52">
        <v>2</v>
      </c>
      <c r="G317" s="61">
        <v>3220</v>
      </c>
      <c r="H317" s="62">
        <v>11</v>
      </c>
      <c r="I317" s="63">
        <v>7940</v>
      </c>
      <c r="J317" s="64">
        <v>9</v>
      </c>
      <c r="K317" s="55">
        <v>11538</v>
      </c>
      <c r="L317" s="55">
        <v>5077</v>
      </c>
      <c r="M317" s="55">
        <v>16615</v>
      </c>
      <c r="N317" s="56">
        <v>24555</v>
      </c>
      <c r="O317" s="60">
        <v>0</v>
      </c>
      <c r="P317" s="60">
        <v>0</v>
      </c>
      <c r="Q317" s="60">
        <v>0</v>
      </c>
      <c r="R317" s="60">
        <v>0</v>
      </c>
      <c r="S317" s="60">
        <v>0</v>
      </c>
      <c r="T317" s="60">
        <v>0</v>
      </c>
      <c r="U317" s="60">
        <v>0</v>
      </c>
      <c r="V317" s="60">
        <v>0</v>
      </c>
      <c r="W317" s="60">
        <v>24554.999999999996</v>
      </c>
      <c r="X317" s="60">
        <v>0</v>
      </c>
      <c r="Y317" s="60">
        <v>0</v>
      </c>
      <c r="Z317" s="60">
        <v>0</v>
      </c>
      <c r="AA317" s="60">
        <v>0</v>
      </c>
      <c r="AB317" s="60">
        <v>0</v>
      </c>
      <c r="AC317" s="60">
        <v>0</v>
      </c>
      <c r="AD317" s="60">
        <v>0</v>
      </c>
      <c r="AE317" s="60">
        <v>0</v>
      </c>
      <c r="AF317" s="60">
        <v>0</v>
      </c>
      <c r="AG317" s="60">
        <v>0</v>
      </c>
      <c r="AH317" s="60">
        <v>0</v>
      </c>
      <c r="AI317" s="60">
        <v>0</v>
      </c>
      <c r="AJ317" s="60">
        <v>0</v>
      </c>
      <c r="AK317" s="60">
        <v>24554.999999999996</v>
      </c>
      <c r="AL317" s="78"/>
      <c r="AM317" s="27">
        <v>0</v>
      </c>
    </row>
    <row r="318" spans="1:39" s="5" customFormat="1" x14ac:dyDescent="0.25">
      <c r="A318" s="50" t="s">
        <v>108</v>
      </c>
      <c r="B318" s="50" t="s">
        <v>8</v>
      </c>
      <c r="C318" s="51" t="s">
        <v>111</v>
      </c>
      <c r="D318" s="52"/>
      <c r="E318" s="53"/>
      <c r="F318" s="52">
        <v>0</v>
      </c>
      <c r="G318" s="61">
        <v>0</v>
      </c>
      <c r="H318" s="62"/>
      <c r="I318" s="51"/>
      <c r="J318" s="65"/>
      <c r="K318" s="55"/>
      <c r="L318" s="55"/>
      <c r="M318" s="55"/>
      <c r="N318" s="56">
        <v>0</v>
      </c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>
        <v>0</v>
      </c>
      <c r="AL318" s="78"/>
      <c r="AM318" s="27">
        <v>0</v>
      </c>
    </row>
    <row r="319" spans="1:39" s="5" customFormat="1" x14ac:dyDescent="0.25">
      <c r="A319" s="50" t="s">
        <v>108</v>
      </c>
      <c r="B319" s="50" t="s">
        <v>8</v>
      </c>
      <c r="C319" s="51" t="s">
        <v>112</v>
      </c>
      <c r="D319" s="52"/>
      <c r="E319" s="53"/>
      <c r="F319" s="52">
        <v>0</v>
      </c>
      <c r="G319" s="61">
        <v>0</v>
      </c>
      <c r="H319" s="62"/>
      <c r="I319" s="51"/>
      <c r="J319" s="65"/>
      <c r="K319" s="55"/>
      <c r="L319" s="55"/>
      <c r="M319" s="55"/>
      <c r="N319" s="56">
        <v>0</v>
      </c>
      <c r="O319" s="60">
        <v>0</v>
      </c>
      <c r="P319" s="60">
        <v>0</v>
      </c>
      <c r="Q319" s="60">
        <v>0</v>
      </c>
      <c r="R319" s="60">
        <v>0</v>
      </c>
      <c r="S319" s="60">
        <v>0</v>
      </c>
      <c r="T319" s="60">
        <v>0</v>
      </c>
      <c r="U319" s="60">
        <v>0</v>
      </c>
      <c r="V319" s="60">
        <v>0</v>
      </c>
      <c r="W319" s="60">
        <v>0</v>
      </c>
      <c r="X319" s="60">
        <v>0</v>
      </c>
      <c r="Y319" s="60">
        <v>0</v>
      </c>
      <c r="Z319" s="60">
        <v>0</v>
      </c>
      <c r="AA319" s="60">
        <v>0</v>
      </c>
      <c r="AB319" s="60">
        <v>0</v>
      </c>
      <c r="AC319" s="60">
        <v>0</v>
      </c>
      <c r="AD319" s="60">
        <v>0</v>
      </c>
      <c r="AE319" s="60">
        <v>0</v>
      </c>
      <c r="AF319" s="60">
        <v>0</v>
      </c>
      <c r="AG319" s="60">
        <v>0</v>
      </c>
      <c r="AH319" s="60">
        <v>0</v>
      </c>
      <c r="AI319" s="60">
        <v>0</v>
      </c>
      <c r="AJ319" s="60">
        <v>0</v>
      </c>
      <c r="AK319" s="60">
        <v>0</v>
      </c>
      <c r="AL319" s="78"/>
      <c r="AM319" s="27">
        <v>0</v>
      </c>
    </row>
    <row r="320" spans="1:39" s="5" customFormat="1" x14ac:dyDescent="0.25">
      <c r="A320" s="50" t="s">
        <v>108</v>
      </c>
      <c r="B320" s="50" t="s">
        <v>8</v>
      </c>
      <c r="C320" s="51" t="s">
        <v>113</v>
      </c>
      <c r="D320" s="52">
        <v>5</v>
      </c>
      <c r="E320" s="53">
        <v>2310</v>
      </c>
      <c r="F320" s="52">
        <v>0</v>
      </c>
      <c r="G320" s="61">
        <v>0</v>
      </c>
      <c r="H320" s="62">
        <v>5</v>
      </c>
      <c r="I320" s="63">
        <v>2310</v>
      </c>
      <c r="J320" s="64">
        <v>4</v>
      </c>
      <c r="K320" s="55">
        <v>5128</v>
      </c>
      <c r="L320" s="55">
        <v>2257</v>
      </c>
      <c r="M320" s="55">
        <v>7385</v>
      </c>
      <c r="N320" s="56">
        <v>9695</v>
      </c>
      <c r="O320" s="60"/>
      <c r="P320" s="60"/>
      <c r="Q320" s="60"/>
      <c r="R320" s="60"/>
      <c r="S320" s="60"/>
      <c r="T320" s="60"/>
      <c r="U320" s="60"/>
      <c r="V320" s="60"/>
      <c r="W320" s="60">
        <v>9695</v>
      </c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>
        <v>9695</v>
      </c>
      <c r="AL320" s="78"/>
      <c r="AM320" s="27">
        <v>0</v>
      </c>
    </row>
    <row r="321" spans="1:39" s="5" customFormat="1" x14ac:dyDescent="0.25">
      <c r="A321" s="50" t="s">
        <v>108</v>
      </c>
      <c r="B321" s="50" t="s">
        <v>8</v>
      </c>
      <c r="C321" s="51" t="s">
        <v>114</v>
      </c>
      <c r="D321" s="52">
        <v>3</v>
      </c>
      <c r="E321" s="53">
        <v>1770</v>
      </c>
      <c r="F321" s="52">
        <v>1</v>
      </c>
      <c r="G321" s="61">
        <v>1610</v>
      </c>
      <c r="H321" s="62">
        <v>4</v>
      </c>
      <c r="I321" s="63">
        <v>3380</v>
      </c>
      <c r="J321" s="64">
        <v>2</v>
      </c>
      <c r="K321" s="55">
        <v>2564</v>
      </c>
      <c r="L321" s="55">
        <v>1128</v>
      </c>
      <c r="M321" s="55">
        <v>3692</v>
      </c>
      <c r="N321" s="56">
        <v>7072</v>
      </c>
      <c r="O321" s="60">
        <v>0</v>
      </c>
      <c r="P321" s="60">
        <v>0</v>
      </c>
      <c r="Q321" s="60">
        <v>0</v>
      </c>
      <c r="R321" s="60">
        <v>0</v>
      </c>
      <c r="S321" s="60">
        <v>0</v>
      </c>
      <c r="T321" s="60">
        <v>0</v>
      </c>
      <c r="U321" s="60">
        <v>1890.9090909090908</v>
      </c>
      <c r="V321" s="60">
        <v>0</v>
      </c>
      <c r="W321" s="60">
        <v>3933.090909090909</v>
      </c>
      <c r="X321" s="60">
        <v>0</v>
      </c>
      <c r="Y321" s="60">
        <v>189.09090909090909</v>
      </c>
      <c r="Z321" s="60">
        <v>0</v>
      </c>
      <c r="AA321" s="60">
        <v>0</v>
      </c>
      <c r="AB321" s="60">
        <v>1058.9090909090908</v>
      </c>
      <c r="AC321" s="60">
        <v>0</v>
      </c>
      <c r="AD321" s="60">
        <v>0</v>
      </c>
      <c r="AE321" s="60">
        <v>0</v>
      </c>
      <c r="AF321" s="60">
        <v>0</v>
      </c>
      <c r="AG321" s="60">
        <v>0</v>
      </c>
      <c r="AH321" s="60">
        <v>0</v>
      </c>
      <c r="AI321" s="60">
        <v>0</v>
      </c>
      <c r="AJ321" s="60">
        <v>0</v>
      </c>
      <c r="AK321" s="60">
        <v>7072</v>
      </c>
      <c r="AL321" s="78"/>
      <c r="AM321" s="27">
        <v>0</v>
      </c>
    </row>
    <row r="322" spans="1:39" s="5" customFormat="1" x14ac:dyDescent="0.25">
      <c r="A322" s="50" t="s">
        <v>108</v>
      </c>
      <c r="B322" s="50" t="s">
        <v>8</v>
      </c>
      <c r="C322" s="51" t="s">
        <v>115</v>
      </c>
      <c r="D322" s="52">
        <v>12</v>
      </c>
      <c r="E322" s="53">
        <v>6490</v>
      </c>
      <c r="F322" s="52">
        <v>1</v>
      </c>
      <c r="G322" s="61">
        <v>1610</v>
      </c>
      <c r="H322" s="62">
        <v>13</v>
      </c>
      <c r="I322" s="63">
        <v>8100</v>
      </c>
      <c r="J322" s="64">
        <v>7</v>
      </c>
      <c r="K322" s="55">
        <v>8974</v>
      </c>
      <c r="L322" s="55">
        <v>3949</v>
      </c>
      <c r="M322" s="55">
        <v>12923</v>
      </c>
      <c r="N322" s="56">
        <v>21023</v>
      </c>
      <c r="O322" s="60">
        <v>0</v>
      </c>
      <c r="P322" s="60">
        <v>0</v>
      </c>
      <c r="Q322" s="60">
        <v>0</v>
      </c>
      <c r="R322" s="60">
        <v>3523.4078212290501</v>
      </c>
      <c r="S322" s="60">
        <v>0</v>
      </c>
      <c r="T322" s="60">
        <v>0</v>
      </c>
      <c r="U322" s="60">
        <v>0</v>
      </c>
      <c r="V322" s="60">
        <v>0</v>
      </c>
      <c r="W322" s="60">
        <v>15855.335195530726</v>
      </c>
      <c r="X322" s="60">
        <v>0</v>
      </c>
      <c r="Y322" s="60">
        <v>0</v>
      </c>
      <c r="Z322" s="60">
        <v>234.89385474860336</v>
      </c>
      <c r="AA322" s="60">
        <v>0</v>
      </c>
      <c r="AB322" s="60">
        <v>1409.36312849162</v>
      </c>
      <c r="AC322" s="60">
        <v>0</v>
      </c>
      <c r="AD322" s="60">
        <v>0</v>
      </c>
      <c r="AE322" s="60">
        <v>0</v>
      </c>
      <c r="AF322" s="60">
        <v>0</v>
      </c>
      <c r="AG322" s="60">
        <v>0</v>
      </c>
      <c r="AH322" s="60">
        <v>0</v>
      </c>
      <c r="AI322" s="60">
        <v>0</v>
      </c>
      <c r="AJ322" s="60">
        <v>0</v>
      </c>
      <c r="AK322" s="60">
        <v>21023</v>
      </c>
      <c r="AL322" s="78"/>
      <c r="AM322" s="27">
        <v>0</v>
      </c>
    </row>
    <row r="323" spans="1:39" s="5" customFormat="1" x14ac:dyDescent="0.25">
      <c r="A323" s="50" t="s">
        <v>108</v>
      </c>
      <c r="B323" s="50" t="s">
        <v>8</v>
      </c>
      <c r="C323" s="51" t="s">
        <v>116</v>
      </c>
      <c r="D323" s="52"/>
      <c r="E323" s="53"/>
      <c r="F323" s="52">
        <v>0</v>
      </c>
      <c r="G323" s="61">
        <v>0</v>
      </c>
      <c r="H323" s="62"/>
      <c r="I323" s="51"/>
      <c r="J323" s="65"/>
      <c r="K323" s="55"/>
      <c r="L323" s="55"/>
      <c r="M323" s="55"/>
      <c r="N323" s="56">
        <v>0</v>
      </c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>
        <v>0</v>
      </c>
      <c r="AL323" s="78"/>
      <c r="AM323" s="27">
        <v>0</v>
      </c>
    </row>
    <row r="324" spans="1:39" s="5" customFormat="1" x14ac:dyDescent="0.25">
      <c r="A324" s="50" t="s">
        <v>108</v>
      </c>
      <c r="B324" s="50" t="s">
        <v>8</v>
      </c>
      <c r="C324" s="51" t="s">
        <v>117</v>
      </c>
      <c r="D324" s="52">
        <v>3</v>
      </c>
      <c r="E324" s="53">
        <v>1180</v>
      </c>
      <c r="F324" s="52">
        <v>0</v>
      </c>
      <c r="G324" s="61">
        <v>0</v>
      </c>
      <c r="H324" s="62">
        <v>3</v>
      </c>
      <c r="I324" s="63">
        <v>1180</v>
      </c>
      <c r="J324" s="64">
        <v>0</v>
      </c>
      <c r="K324" s="55"/>
      <c r="L324" s="55"/>
      <c r="M324" s="55"/>
      <c r="N324" s="56">
        <v>1180</v>
      </c>
      <c r="O324" s="60">
        <v>0</v>
      </c>
      <c r="P324" s="60">
        <v>0</v>
      </c>
      <c r="Q324" s="60">
        <v>0</v>
      </c>
      <c r="R324" s="60">
        <v>57.32793522267206</v>
      </c>
      <c r="S324" s="60">
        <v>0</v>
      </c>
      <c r="T324" s="60">
        <v>0</v>
      </c>
      <c r="U324" s="60">
        <v>0</v>
      </c>
      <c r="V324" s="60">
        <v>0</v>
      </c>
      <c r="W324" s="60">
        <v>1122.6720647773279</v>
      </c>
      <c r="X324" s="60">
        <v>0</v>
      </c>
      <c r="Y324" s="60">
        <v>0</v>
      </c>
      <c r="Z324" s="60">
        <v>0</v>
      </c>
      <c r="AA324" s="60">
        <v>0</v>
      </c>
      <c r="AB324" s="60">
        <v>0</v>
      </c>
      <c r="AC324" s="60">
        <v>0</v>
      </c>
      <c r="AD324" s="60">
        <v>0</v>
      </c>
      <c r="AE324" s="60">
        <v>0</v>
      </c>
      <c r="AF324" s="60">
        <v>0</v>
      </c>
      <c r="AG324" s="60">
        <v>0</v>
      </c>
      <c r="AH324" s="60">
        <v>0</v>
      </c>
      <c r="AI324" s="60">
        <v>0</v>
      </c>
      <c r="AJ324" s="60">
        <v>0</v>
      </c>
      <c r="AK324" s="60">
        <v>1180</v>
      </c>
      <c r="AL324" s="78"/>
      <c r="AM324" s="27">
        <v>0</v>
      </c>
    </row>
    <row r="325" spans="1:39" s="5" customFormat="1" x14ac:dyDescent="0.25">
      <c r="A325" s="50" t="s">
        <v>108</v>
      </c>
      <c r="B325" s="50" t="s">
        <v>8</v>
      </c>
      <c r="C325" s="51" t="s">
        <v>118</v>
      </c>
      <c r="D325" s="52">
        <v>5</v>
      </c>
      <c r="E325" s="53">
        <v>3450</v>
      </c>
      <c r="F325" s="52">
        <v>0</v>
      </c>
      <c r="G325" s="61">
        <v>0</v>
      </c>
      <c r="H325" s="62">
        <v>5</v>
      </c>
      <c r="I325" s="63">
        <v>3450</v>
      </c>
      <c r="J325" s="64">
        <v>5</v>
      </c>
      <c r="K325" s="55">
        <v>6410</v>
      </c>
      <c r="L325" s="55">
        <v>2821</v>
      </c>
      <c r="M325" s="55">
        <v>9231</v>
      </c>
      <c r="N325" s="56">
        <v>12681</v>
      </c>
      <c r="O325" s="60">
        <v>0</v>
      </c>
      <c r="P325" s="60">
        <v>0</v>
      </c>
      <c r="Q325" s="60">
        <v>0</v>
      </c>
      <c r="R325" s="60">
        <v>0</v>
      </c>
      <c r="S325" s="60">
        <v>0</v>
      </c>
      <c r="T325" s="60">
        <v>0</v>
      </c>
      <c r="U325" s="60">
        <v>0</v>
      </c>
      <c r="V325" s="60">
        <v>0</v>
      </c>
      <c r="W325" s="60">
        <v>12681</v>
      </c>
      <c r="X325" s="60">
        <v>0</v>
      </c>
      <c r="Y325" s="60">
        <v>0</v>
      </c>
      <c r="Z325" s="60">
        <v>0</v>
      </c>
      <c r="AA325" s="60">
        <v>0</v>
      </c>
      <c r="AB325" s="60">
        <v>0</v>
      </c>
      <c r="AC325" s="60">
        <v>0</v>
      </c>
      <c r="AD325" s="60">
        <v>0</v>
      </c>
      <c r="AE325" s="60">
        <v>0</v>
      </c>
      <c r="AF325" s="60">
        <v>0</v>
      </c>
      <c r="AG325" s="60">
        <v>0</v>
      </c>
      <c r="AH325" s="60">
        <v>0</v>
      </c>
      <c r="AI325" s="60">
        <v>0</v>
      </c>
      <c r="AJ325" s="60">
        <v>0</v>
      </c>
      <c r="AK325" s="60">
        <v>12681</v>
      </c>
      <c r="AL325" s="78"/>
      <c r="AM325" s="27">
        <v>0</v>
      </c>
    </row>
    <row r="326" spans="1:39" s="5" customFormat="1" x14ac:dyDescent="0.25">
      <c r="A326" s="50" t="s">
        <v>108</v>
      </c>
      <c r="B326" s="50" t="s">
        <v>8</v>
      </c>
      <c r="C326" s="51" t="s">
        <v>119</v>
      </c>
      <c r="D326" s="52">
        <v>15</v>
      </c>
      <c r="E326" s="53">
        <v>8850</v>
      </c>
      <c r="F326" s="52">
        <v>11</v>
      </c>
      <c r="G326" s="61">
        <v>17710</v>
      </c>
      <c r="H326" s="62">
        <v>26</v>
      </c>
      <c r="I326" s="63">
        <v>26560</v>
      </c>
      <c r="J326" s="64">
        <v>15</v>
      </c>
      <c r="K326" s="55">
        <v>19231</v>
      </c>
      <c r="L326" s="55">
        <v>8461</v>
      </c>
      <c r="M326" s="55">
        <v>27692</v>
      </c>
      <c r="N326" s="56">
        <v>54252</v>
      </c>
      <c r="O326" s="60">
        <v>0</v>
      </c>
      <c r="P326" s="60">
        <v>0</v>
      </c>
      <c r="Q326" s="60">
        <v>0</v>
      </c>
      <c r="R326" s="60">
        <v>0</v>
      </c>
      <c r="S326" s="60">
        <v>0</v>
      </c>
      <c r="T326" s="60">
        <v>0</v>
      </c>
      <c r="U326" s="60">
        <v>0</v>
      </c>
      <c r="V326" s="60">
        <v>0</v>
      </c>
      <c r="W326" s="60">
        <v>47958.767999999996</v>
      </c>
      <c r="X326" s="60">
        <v>0</v>
      </c>
      <c r="Y326" s="60">
        <v>5425.2</v>
      </c>
      <c r="Z326" s="60">
        <v>434.01599999999996</v>
      </c>
      <c r="AA326" s="60">
        <v>0</v>
      </c>
      <c r="AB326" s="60">
        <v>434.01599999999996</v>
      </c>
      <c r="AC326" s="60">
        <v>0</v>
      </c>
      <c r="AD326" s="60">
        <v>0</v>
      </c>
      <c r="AE326" s="60">
        <v>0</v>
      </c>
      <c r="AF326" s="60">
        <v>0</v>
      </c>
      <c r="AG326" s="60">
        <v>0</v>
      </c>
      <c r="AH326" s="60">
        <v>0</v>
      </c>
      <c r="AI326" s="60">
        <v>0</v>
      </c>
      <c r="AJ326" s="60">
        <v>0</v>
      </c>
      <c r="AK326" s="60">
        <v>54252</v>
      </c>
      <c r="AL326" s="78"/>
      <c r="AM326" s="27">
        <v>0</v>
      </c>
    </row>
    <row r="327" spans="1:39" s="5" customFormat="1" x14ac:dyDescent="0.25">
      <c r="A327" s="50" t="s">
        <v>108</v>
      </c>
      <c r="B327" s="50" t="s">
        <v>8</v>
      </c>
      <c r="C327" s="51" t="s">
        <v>120</v>
      </c>
      <c r="D327" s="52"/>
      <c r="E327" s="53"/>
      <c r="F327" s="52">
        <v>0</v>
      </c>
      <c r="G327" s="61">
        <v>0</v>
      </c>
      <c r="H327" s="62"/>
      <c r="I327" s="51"/>
      <c r="J327" s="65"/>
      <c r="K327" s="55"/>
      <c r="L327" s="55"/>
      <c r="M327" s="55"/>
      <c r="N327" s="56">
        <v>0</v>
      </c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>
        <v>0</v>
      </c>
      <c r="AL327" s="78"/>
      <c r="AM327" s="27">
        <v>0</v>
      </c>
    </row>
    <row r="328" spans="1:39" s="5" customFormat="1" x14ac:dyDescent="0.25">
      <c r="A328" s="50" t="s">
        <v>108</v>
      </c>
      <c r="B328" s="50" t="s">
        <v>8</v>
      </c>
      <c r="C328" s="51" t="s">
        <v>121</v>
      </c>
      <c r="D328" s="52">
        <v>4</v>
      </c>
      <c r="E328" s="53">
        <v>2360</v>
      </c>
      <c r="F328" s="52">
        <v>0</v>
      </c>
      <c r="G328" s="61">
        <v>0</v>
      </c>
      <c r="H328" s="62">
        <v>4</v>
      </c>
      <c r="I328" s="63">
        <v>2360</v>
      </c>
      <c r="J328" s="64">
        <v>4</v>
      </c>
      <c r="K328" s="55">
        <v>5128</v>
      </c>
      <c r="L328" s="55">
        <v>2257</v>
      </c>
      <c r="M328" s="55">
        <v>7385</v>
      </c>
      <c r="N328" s="56">
        <v>9745</v>
      </c>
      <c r="O328" s="60">
        <v>0</v>
      </c>
      <c r="P328" s="60">
        <v>0</v>
      </c>
      <c r="Q328" s="60">
        <v>0</v>
      </c>
      <c r="R328" s="60">
        <v>0</v>
      </c>
      <c r="S328" s="60">
        <v>0</v>
      </c>
      <c r="T328" s="60">
        <v>0</v>
      </c>
      <c r="U328" s="60">
        <v>0</v>
      </c>
      <c r="V328" s="60">
        <v>0</v>
      </c>
      <c r="W328" s="60">
        <v>9228.4805653710246</v>
      </c>
      <c r="X328" s="60">
        <v>0</v>
      </c>
      <c r="Y328" s="60">
        <v>0</v>
      </c>
      <c r="Z328" s="60">
        <v>0</v>
      </c>
      <c r="AA328" s="60">
        <v>0</v>
      </c>
      <c r="AB328" s="60">
        <v>516.5194346289752</v>
      </c>
      <c r="AC328" s="60">
        <v>0</v>
      </c>
      <c r="AD328" s="60">
        <v>0</v>
      </c>
      <c r="AE328" s="60">
        <v>0</v>
      </c>
      <c r="AF328" s="60">
        <v>0</v>
      </c>
      <c r="AG328" s="60">
        <v>0</v>
      </c>
      <c r="AH328" s="60">
        <v>0</v>
      </c>
      <c r="AI328" s="60">
        <v>0</v>
      </c>
      <c r="AJ328" s="60">
        <v>0</v>
      </c>
      <c r="AK328" s="60">
        <v>9745</v>
      </c>
      <c r="AL328" s="78"/>
      <c r="AM328" s="27">
        <v>0</v>
      </c>
    </row>
    <row r="329" spans="1:39" s="5" customFormat="1" x14ac:dyDescent="0.25">
      <c r="A329" s="50" t="s">
        <v>108</v>
      </c>
      <c r="B329" s="50" t="s">
        <v>8</v>
      </c>
      <c r="C329" s="51" t="s">
        <v>122</v>
      </c>
      <c r="D329" s="52"/>
      <c r="E329" s="53"/>
      <c r="F329" s="52">
        <v>0</v>
      </c>
      <c r="G329" s="61">
        <v>0</v>
      </c>
      <c r="H329" s="62"/>
      <c r="I329" s="51"/>
      <c r="J329" s="65"/>
      <c r="K329" s="55"/>
      <c r="L329" s="55"/>
      <c r="M329" s="55"/>
      <c r="N329" s="56">
        <v>0</v>
      </c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>
        <v>0</v>
      </c>
      <c r="AL329" s="78"/>
      <c r="AM329" s="27">
        <v>0</v>
      </c>
    </row>
    <row r="330" spans="1:39" s="5" customFormat="1" x14ac:dyDescent="0.25">
      <c r="A330" s="50" t="s">
        <v>108</v>
      </c>
      <c r="B330" s="50" t="s">
        <v>8</v>
      </c>
      <c r="C330" s="51" t="s">
        <v>123</v>
      </c>
      <c r="D330" s="52">
        <v>5</v>
      </c>
      <c r="E330" s="53">
        <v>2950</v>
      </c>
      <c r="F330" s="52">
        <v>1</v>
      </c>
      <c r="G330" s="61">
        <v>1610</v>
      </c>
      <c r="H330" s="62">
        <v>6</v>
      </c>
      <c r="I330" s="63">
        <v>4560</v>
      </c>
      <c r="J330" s="64">
        <v>0</v>
      </c>
      <c r="K330" s="55"/>
      <c r="L330" s="55"/>
      <c r="M330" s="55"/>
      <c r="N330" s="56">
        <v>4560</v>
      </c>
      <c r="O330" s="60">
        <v>0</v>
      </c>
      <c r="P330" s="60">
        <v>0</v>
      </c>
      <c r="Q330" s="60">
        <v>0</v>
      </c>
      <c r="R330" s="60">
        <v>0</v>
      </c>
      <c r="S330" s="60">
        <v>0</v>
      </c>
      <c r="T330" s="60">
        <v>0</v>
      </c>
      <c r="U330" s="60">
        <v>0</v>
      </c>
      <c r="V330" s="60">
        <v>0</v>
      </c>
      <c r="W330" s="60">
        <v>4334.257425742574</v>
      </c>
      <c r="X330" s="60">
        <v>0</v>
      </c>
      <c r="Y330" s="60">
        <v>0</v>
      </c>
      <c r="Z330" s="60">
        <v>0</v>
      </c>
      <c r="AA330" s="60">
        <v>0</v>
      </c>
      <c r="AB330" s="60">
        <v>225.74257425742573</v>
      </c>
      <c r="AC330" s="60">
        <v>0</v>
      </c>
      <c r="AD330" s="60">
        <v>0</v>
      </c>
      <c r="AE330" s="60">
        <v>0</v>
      </c>
      <c r="AF330" s="60">
        <v>0</v>
      </c>
      <c r="AG330" s="60">
        <v>0</v>
      </c>
      <c r="AH330" s="60">
        <v>0</v>
      </c>
      <c r="AI330" s="60">
        <v>0</v>
      </c>
      <c r="AJ330" s="60">
        <v>0</v>
      </c>
      <c r="AK330" s="60">
        <v>4560</v>
      </c>
      <c r="AL330" s="78"/>
      <c r="AM330" s="27">
        <v>0</v>
      </c>
    </row>
    <row r="331" spans="1:39" s="5" customFormat="1" x14ac:dyDescent="0.25">
      <c r="A331" s="50" t="s">
        <v>108</v>
      </c>
      <c r="B331" s="50" t="s">
        <v>8</v>
      </c>
      <c r="C331" s="51" t="s">
        <v>124</v>
      </c>
      <c r="D331" s="52">
        <v>4</v>
      </c>
      <c r="E331" s="53">
        <v>2360</v>
      </c>
      <c r="F331" s="52">
        <v>0</v>
      </c>
      <c r="G331" s="61">
        <v>0</v>
      </c>
      <c r="H331" s="62">
        <v>4</v>
      </c>
      <c r="I331" s="63">
        <v>2360</v>
      </c>
      <c r="J331" s="64">
        <v>0</v>
      </c>
      <c r="K331" s="55"/>
      <c r="L331" s="55"/>
      <c r="M331" s="55"/>
      <c r="N331" s="56">
        <v>2360</v>
      </c>
      <c r="O331" s="60">
        <v>0</v>
      </c>
      <c r="P331" s="60">
        <v>0</v>
      </c>
      <c r="Q331" s="60">
        <v>0</v>
      </c>
      <c r="R331" s="60">
        <v>0</v>
      </c>
      <c r="S331" s="60">
        <v>0</v>
      </c>
      <c r="T331" s="60">
        <v>0</v>
      </c>
      <c r="U331" s="60">
        <v>0</v>
      </c>
      <c r="V331" s="60">
        <v>0</v>
      </c>
      <c r="W331" s="60">
        <v>2360</v>
      </c>
      <c r="X331" s="60">
        <v>0</v>
      </c>
      <c r="Y331" s="60">
        <v>0</v>
      </c>
      <c r="Z331" s="60">
        <v>0</v>
      </c>
      <c r="AA331" s="60">
        <v>0</v>
      </c>
      <c r="AB331" s="60">
        <v>0</v>
      </c>
      <c r="AC331" s="60">
        <v>0</v>
      </c>
      <c r="AD331" s="60">
        <v>0</v>
      </c>
      <c r="AE331" s="60">
        <v>0</v>
      </c>
      <c r="AF331" s="60">
        <v>0</v>
      </c>
      <c r="AG331" s="60">
        <v>0</v>
      </c>
      <c r="AH331" s="60">
        <v>0</v>
      </c>
      <c r="AI331" s="60">
        <v>0</v>
      </c>
      <c r="AJ331" s="60">
        <v>0</v>
      </c>
      <c r="AK331" s="60">
        <v>2360</v>
      </c>
      <c r="AL331" s="78"/>
      <c r="AM331" s="27">
        <v>0</v>
      </c>
    </row>
    <row r="332" spans="1:39" s="5" customFormat="1" x14ac:dyDescent="0.25">
      <c r="A332" s="50" t="s">
        <v>108</v>
      </c>
      <c r="B332" s="50" t="s">
        <v>8</v>
      </c>
      <c r="C332" s="51" t="s">
        <v>125</v>
      </c>
      <c r="D332" s="52">
        <v>3</v>
      </c>
      <c r="E332" s="53">
        <v>1770</v>
      </c>
      <c r="F332" s="52">
        <v>0</v>
      </c>
      <c r="G332" s="61">
        <v>0</v>
      </c>
      <c r="H332" s="62">
        <v>3</v>
      </c>
      <c r="I332" s="63">
        <v>1770</v>
      </c>
      <c r="J332" s="64">
        <v>2</v>
      </c>
      <c r="K332" s="55">
        <v>2564</v>
      </c>
      <c r="L332" s="55">
        <v>1128</v>
      </c>
      <c r="M332" s="55">
        <v>3692</v>
      </c>
      <c r="N332" s="56">
        <v>5462</v>
      </c>
      <c r="O332" s="60">
        <v>0</v>
      </c>
      <c r="P332" s="60">
        <v>0</v>
      </c>
      <c r="Q332" s="60">
        <v>0</v>
      </c>
      <c r="R332" s="60">
        <v>0</v>
      </c>
      <c r="S332" s="60">
        <v>0</v>
      </c>
      <c r="T332" s="60">
        <v>0</v>
      </c>
      <c r="U332" s="60">
        <v>0</v>
      </c>
      <c r="V332" s="60">
        <v>0</v>
      </c>
      <c r="W332" s="60">
        <v>5462</v>
      </c>
      <c r="X332" s="60">
        <v>0</v>
      </c>
      <c r="Y332" s="60">
        <v>0</v>
      </c>
      <c r="Z332" s="60">
        <v>0</v>
      </c>
      <c r="AA332" s="60">
        <v>0</v>
      </c>
      <c r="AB332" s="60">
        <v>0</v>
      </c>
      <c r="AC332" s="60">
        <v>0</v>
      </c>
      <c r="AD332" s="60">
        <v>0</v>
      </c>
      <c r="AE332" s="60">
        <v>0</v>
      </c>
      <c r="AF332" s="60">
        <v>0</v>
      </c>
      <c r="AG332" s="60">
        <v>0</v>
      </c>
      <c r="AH332" s="60">
        <v>0</v>
      </c>
      <c r="AI332" s="60">
        <v>0</v>
      </c>
      <c r="AJ332" s="60">
        <v>0</v>
      </c>
      <c r="AK332" s="60">
        <v>5462</v>
      </c>
      <c r="AL332" s="78"/>
      <c r="AM332" s="27">
        <v>0</v>
      </c>
    </row>
    <row r="333" spans="1:39" s="5" customFormat="1" x14ac:dyDescent="0.25">
      <c r="A333" s="50" t="s">
        <v>108</v>
      </c>
      <c r="B333" s="50" t="s">
        <v>8</v>
      </c>
      <c r="C333" s="51" t="s">
        <v>126</v>
      </c>
      <c r="D333" s="52">
        <v>14</v>
      </c>
      <c r="E333" s="53">
        <v>7080</v>
      </c>
      <c r="F333" s="52">
        <v>5</v>
      </c>
      <c r="G333" s="61">
        <v>8050</v>
      </c>
      <c r="H333" s="62">
        <v>19</v>
      </c>
      <c r="I333" s="63">
        <v>15130</v>
      </c>
      <c r="J333" s="64">
        <v>5</v>
      </c>
      <c r="K333" s="55">
        <v>6410</v>
      </c>
      <c r="L333" s="55">
        <v>2821</v>
      </c>
      <c r="M333" s="55">
        <v>9231</v>
      </c>
      <c r="N333" s="56">
        <v>24361</v>
      </c>
      <c r="O333" s="60">
        <v>0</v>
      </c>
      <c r="P333" s="60">
        <v>0</v>
      </c>
      <c r="Q333" s="60">
        <v>0</v>
      </c>
      <c r="R333" s="60">
        <v>0</v>
      </c>
      <c r="S333" s="60">
        <v>0</v>
      </c>
      <c r="T333" s="60">
        <v>0</v>
      </c>
      <c r="U333" s="60">
        <v>124.13248407643312</v>
      </c>
      <c r="V333" s="60">
        <v>0</v>
      </c>
      <c r="W333" s="60">
        <v>23181.741401273885</v>
      </c>
      <c r="X333" s="60">
        <v>0</v>
      </c>
      <c r="Y333" s="60">
        <v>0</v>
      </c>
      <c r="Z333" s="60">
        <v>0</v>
      </c>
      <c r="AA333" s="60">
        <v>1055.1261146496815</v>
      </c>
      <c r="AB333" s="60">
        <v>0</v>
      </c>
      <c r="AC333" s="60">
        <v>0</v>
      </c>
      <c r="AD333" s="60">
        <v>0</v>
      </c>
      <c r="AE333" s="60">
        <v>0</v>
      </c>
      <c r="AF333" s="60">
        <v>0</v>
      </c>
      <c r="AG333" s="60">
        <v>0</v>
      </c>
      <c r="AH333" s="60">
        <v>0</v>
      </c>
      <c r="AI333" s="60">
        <v>0</v>
      </c>
      <c r="AJ333" s="60">
        <v>0</v>
      </c>
      <c r="AK333" s="60">
        <v>24360.999999999996</v>
      </c>
      <c r="AL333" s="78"/>
      <c r="AM333" s="27">
        <v>0</v>
      </c>
    </row>
    <row r="334" spans="1:39" s="5" customFormat="1" x14ac:dyDescent="0.25">
      <c r="A334" s="50" t="s">
        <v>108</v>
      </c>
      <c r="B334" s="50" t="s">
        <v>8</v>
      </c>
      <c r="C334" s="51" t="s">
        <v>127</v>
      </c>
      <c r="D334" s="52"/>
      <c r="E334" s="53"/>
      <c r="F334" s="52">
        <v>0</v>
      </c>
      <c r="G334" s="61">
        <v>0</v>
      </c>
      <c r="H334" s="62"/>
      <c r="I334" s="51"/>
      <c r="J334" s="65"/>
      <c r="K334" s="55"/>
      <c r="L334" s="55"/>
      <c r="M334" s="55"/>
      <c r="N334" s="56">
        <v>0</v>
      </c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>
        <v>0</v>
      </c>
      <c r="AL334" s="78"/>
      <c r="AM334" s="27">
        <v>0</v>
      </c>
    </row>
    <row r="335" spans="1:39" s="5" customFormat="1" x14ac:dyDescent="0.25">
      <c r="A335" s="50" t="s">
        <v>108</v>
      </c>
      <c r="B335" s="50" t="s">
        <v>77</v>
      </c>
      <c r="C335" s="51" t="s">
        <v>128</v>
      </c>
      <c r="D335" s="52"/>
      <c r="E335" s="53"/>
      <c r="F335" s="52">
        <v>0</v>
      </c>
      <c r="G335" s="61">
        <v>0</v>
      </c>
      <c r="H335" s="62"/>
      <c r="I335" s="51"/>
      <c r="J335" s="65"/>
      <c r="K335" s="55"/>
      <c r="L335" s="55"/>
      <c r="M335" s="55"/>
      <c r="N335" s="56">
        <v>0</v>
      </c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>
        <v>0</v>
      </c>
      <c r="AL335" s="78"/>
      <c r="AM335" s="27">
        <v>0</v>
      </c>
    </row>
    <row r="336" spans="1:39" s="5" customFormat="1" x14ac:dyDescent="0.25">
      <c r="A336" s="50" t="s">
        <v>108</v>
      </c>
      <c r="B336" s="50" t="s">
        <v>77</v>
      </c>
      <c r="C336" s="51" t="s">
        <v>129</v>
      </c>
      <c r="D336" s="52">
        <v>73</v>
      </c>
      <c r="E336" s="53">
        <v>36310</v>
      </c>
      <c r="F336" s="52">
        <v>23</v>
      </c>
      <c r="G336" s="61">
        <v>31400</v>
      </c>
      <c r="H336" s="62">
        <v>96</v>
      </c>
      <c r="I336" s="63">
        <v>67710</v>
      </c>
      <c r="J336" s="64">
        <v>48.33</v>
      </c>
      <c r="K336" s="55">
        <v>61966</v>
      </c>
      <c r="L336" s="55">
        <v>27265</v>
      </c>
      <c r="M336" s="55">
        <v>89231</v>
      </c>
      <c r="N336" s="56">
        <v>156941</v>
      </c>
      <c r="O336" s="60">
        <v>0</v>
      </c>
      <c r="P336" s="60">
        <v>0</v>
      </c>
      <c r="Q336" s="60">
        <v>224.640011450928</v>
      </c>
      <c r="R336" s="60">
        <v>1151.280058686006</v>
      </c>
      <c r="S336" s="60">
        <v>0</v>
      </c>
      <c r="T336" s="60">
        <v>0</v>
      </c>
      <c r="U336" s="60">
        <v>336.960017176392</v>
      </c>
      <c r="V336" s="60">
        <v>0</v>
      </c>
      <c r="W336" s="60">
        <v>4661.2802376067557</v>
      </c>
      <c r="X336" s="60">
        <v>3369.6001717639201</v>
      </c>
      <c r="Y336" s="60">
        <v>0</v>
      </c>
      <c r="Z336" s="60">
        <v>0</v>
      </c>
      <c r="AA336" s="60">
        <v>142900.99928431702</v>
      </c>
      <c r="AB336" s="60">
        <v>3903.120198959874</v>
      </c>
      <c r="AC336" s="60">
        <v>0</v>
      </c>
      <c r="AD336" s="60">
        <v>224.640011450928</v>
      </c>
      <c r="AE336" s="60">
        <v>0</v>
      </c>
      <c r="AF336" s="60">
        <v>0</v>
      </c>
      <c r="AG336" s="60">
        <v>0</v>
      </c>
      <c r="AH336" s="60">
        <v>168.480008588196</v>
      </c>
      <c r="AI336" s="60">
        <v>0</v>
      </c>
      <c r="AJ336" s="60">
        <v>0</v>
      </c>
      <c r="AK336" s="60">
        <v>156941</v>
      </c>
      <c r="AL336" s="78"/>
      <c r="AM336" s="27">
        <v>0</v>
      </c>
    </row>
    <row r="337" spans="1:39" s="5" customFormat="1" x14ac:dyDescent="0.25">
      <c r="A337" s="50" t="s">
        <v>108</v>
      </c>
      <c r="B337" s="50" t="s">
        <v>77</v>
      </c>
      <c r="C337" s="51" t="s">
        <v>130</v>
      </c>
      <c r="D337" s="52">
        <v>8</v>
      </c>
      <c r="E337" s="53">
        <v>4720</v>
      </c>
      <c r="F337" s="52">
        <v>0</v>
      </c>
      <c r="G337" s="61">
        <v>0</v>
      </c>
      <c r="H337" s="62">
        <v>8</v>
      </c>
      <c r="I337" s="63">
        <v>4720</v>
      </c>
      <c r="J337" s="64">
        <v>3</v>
      </c>
      <c r="K337" s="55">
        <v>3846</v>
      </c>
      <c r="L337" s="55">
        <v>1692</v>
      </c>
      <c r="M337" s="55">
        <v>5538</v>
      </c>
      <c r="N337" s="56">
        <v>10258</v>
      </c>
      <c r="O337" s="60">
        <v>0</v>
      </c>
      <c r="P337" s="60">
        <v>0</v>
      </c>
      <c r="Q337" s="60">
        <v>0</v>
      </c>
      <c r="R337" s="60">
        <v>0</v>
      </c>
      <c r="S337" s="60">
        <v>0</v>
      </c>
      <c r="T337" s="60">
        <v>0</v>
      </c>
      <c r="U337" s="60">
        <v>0</v>
      </c>
      <c r="V337" s="60">
        <v>0</v>
      </c>
      <c r="W337" s="60">
        <v>0</v>
      </c>
      <c r="X337" s="60">
        <v>0</v>
      </c>
      <c r="Y337" s="60">
        <v>0</v>
      </c>
      <c r="Z337" s="60">
        <v>0</v>
      </c>
      <c r="AA337" s="60">
        <v>10258</v>
      </c>
      <c r="AB337" s="60">
        <v>0</v>
      </c>
      <c r="AC337" s="60">
        <v>0</v>
      </c>
      <c r="AD337" s="60">
        <v>0</v>
      </c>
      <c r="AE337" s="60">
        <v>0</v>
      </c>
      <c r="AF337" s="60">
        <v>0</v>
      </c>
      <c r="AG337" s="60">
        <v>0</v>
      </c>
      <c r="AH337" s="60">
        <v>0</v>
      </c>
      <c r="AI337" s="60">
        <v>0</v>
      </c>
      <c r="AJ337" s="60">
        <v>0</v>
      </c>
      <c r="AK337" s="60">
        <v>10258</v>
      </c>
      <c r="AL337" s="78"/>
      <c r="AM337" s="27">
        <v>0</v>
      </c>
    </row>
    <row r="338" spans="1:39" s="5" customFormat="1" x14ac:dyDescent="0.25">
      <c r="A338" s="50" t="s">
        <v>108</v>
      </c>
      <c r="B338" s="50" t="s">
        <v>77</v>
      </c>
      <c r="C338" s="51" t="s">
        <v>131</v>
      </c>
      <c r="D338" s="52"/>
      <c r="E338" s="53"/>
      <c r="F338" s="52">
        <v>0</v>
      </c>
      <c r="G338" s="61">
        <v>0</v>
      </c>
      <c r="H338" s="62"/>
      <c r="I338" s="51"/>
      <c r="J338" s="65"/>
      <c r="K338" s="55"/>
      <c r="L338" s="55"/>
      <c r="M338" s="55"/>
      <c r="N338" s="56">
        <v>0</v>
      </c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>
        <v>0</v>
      </c>
      <c r="AL338" s="78"/>
      <c r="AM338" s="27">
        <v>0</v>
      </c>
    </row>
    <row r="339" spans="1:39" s="5" customFormat="1" x14ac:dyDescent="0.25">
      <c r="A339" s="50" t="s">
        <v>108</v>
      </c>
      <c r="B339" s="50" t="s">
        <v>18</v>
      </c>
      <c r="C339" s="51" t="s">
        <v>75</v>
      </c>
      <c r="D339" s="52"/>
      <c r="E339" s="53"/>
      <c r="F339" s="69">
        <v>0</v>
      </c>
      <c r="G339" s="61">
        <v>0</v>
      </c>
      <c r="H339" s="62"/>
      <c r="I339" s="51"/>
      <c r="J339" s="65"/>
      <c r="K339" s="55"/>
      <c r="L339" s="55"/>
      <c r="M339" s="55"/>
      <c r="N339" s="56">
        <v>0</v>
      </c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>
        <v>0</v>
      </c>
      <c r="AL339" s="78"/>
      <c r="AM339" s="27">
        <v>0</v>
      </c>
    </row>
    <row r="340" spans="1:39" s="5" customFormat="1" x14ac:dyDescent="0.25">
      <c r="A340" s="50" t="s">
        <v>132</v>
      </c>
      <c r="B340" s="50" t="s">
        <v>13</v>
      </c>
      <c r="C340" s="51" t="s">
        <v>132</v>
      </c>
      <c r="D340" s="52">
        <v>29</v>
      </c>
      <c r="E340" s="53">
        <v>28320</v>
      </c>
      <c r="F340" s="52">
        <v>13</v>
      </c>
      <c r="G340" s="61">
        <v>15800</v>
      </c>
      <c r="H340" s="62">
        <v>42</v>
      </c>
      <c r="I340" s="63">
        <v>44120</v>
      </c>
      <c r="J340" s="64">
        <v>14</v>
      </c>
      <c r="K340" s="55">
        <v>17949</v>
      </c>
      <c r="L340" s="55">
        <v>6102</v>
      </c>
      <c r="M340" s="55">
        <v>24051</v>
      </c>
      <c r="N340" s="56">
        <v>68171</v>
      </c>
      <c r="O340" s="60">
        <v>280.05888394385488</v>
      </c>
      <c r="P340" s="60">
        <v>373.41184525847314</v>
      </c>
      <c r="Q340" s="60">
        <v>0</v>
      </c>
      <c r="R340" s="60">
        <v>0</v>
      </c>
      <c r="S340" s="60">
        <v>0</v>
      </c>
      <c r="T340" s="60">
        <v>0</v>
      </c>
      <c r="U340" s="60">
        <v>840.17665183156453</v>
      </c>
      <c r="V340" s="60">
        <v>0</v>
      </c>
      <c r="W340" s="60">
        <v>0</v>
      </c>
      <c r="X340" s="60">
        <v>0</v>
      </c>
      <c r="Y340" s="60">
        <v>0</v>
      </c>
      <c r="Z340" s="60">
        <v>0</v>
      </c>
      <c r="AA340" s="60">
        <v>0</v>
      </c>
      <c r="AB340" s="60">
        <v>66677.352618966106</v>
      </c>
      <c r="AC340" s="60">
        <v>0</v>
      </c>
      <c r="AD340" s="60">
        <v>0</v>
      </c>
      <c r="AE340" s="60">
        <v>0</v>
      </c>
      <c r="AF340" s="60">
        <v>0</v>
      </c>
      <c r="AG340" s="60">
        <v>0</v>
      </c>
      <c r="AH340" s="60">
        <v>0</v>
      </c>
      <c r="AI340" s="60">
        <v>0</v>
      </c>
      <c r="AJ340" s="60">
        <v>0</v>
      </c>
      <c r="AK340" s="60">
        <v>68171</v>
      </c>
      <c r="AL340" s="78">
        <v>92461</v>
      </c>
      <c r="AM340" s="27">
        <v>0</v>
      </c>
    </row>
    <row r="341" spans="1:39" s="5" customFormat="1" x14ac:dyDescent="0.25">
      <c r="A341" s="50" t="s">
        <v>132</v>
      </c>
      <c r="B341" s="50" t="s">
        <v>13</v>
      </c>
      <c r="C341" s="51" t="s">
        <v>133</v>
      </c>
      <c r="D341" s="52">
        <v>16</v>
      </c>
      <c r="E341" s="53">
        <v>6120</v>
      </c>
      <c r="F341" s="69">
        <v>10</v>
      </c>
      <c r="G341" s="61">
        <v>8435</v>
      </c>
      <c r="H341" s="62">
        <v>26</v>
      </c>
      <c r="I341" s="63">
        <v>14555</v>
      </c>
      <c r="J341" s="64">
        <v>5.67</v>
      </c>
      <c r="K341" s="55">
        <v>7265</v>
      </c>
      <c r="L341" s="55">
        <v>2470</v>
      </c>
      <c r="M341" s="55">
        <v>9735</v>
      </c>
      <c r="N341" s="56">
        <v>24290</v>
      </c>
      <c r="O341" s="60">
        <v>0</v>
      </c>
      <c r="P341" s="60">
        <v>0</v>
      </c>
      <c r="Q341" s="60">
        <v>0</v>
      </c>
      <c r="R341" s="60">
        <v>0</v>
      </c>
      <c r="S341" s="60">
        <v>0</v>
      </c>
      <c r="T341" s="60">
        <v>0</v>
      </c>
      <c r="U341" s="60">
        <v>885.41919805589316</v>
      </c>
      <c r="V341" s="60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1062.5030376670718</v>
      </c>
      <c r="AB341" s="60">
        <v>22342.077764277037</v>
      </c>
      <c r="AC341" s="60">
        <v>0</v>
      </c>
      <c r="AD341" s="60">
        <v>0</v>
      </c>
      <c r="AE341" s="60">
        <v>0</v>
      </c>
      <c r="AF341" s="60">
        <v>0</v>
      </c>
      <c r="AG341" s="60">
        <v>0</v>
      </c>
      <c r="AH341" s="60">
        <v>0</v>
      </c>
      <c r="AI341" s="60">
        <v>0</v>
      </c>
      <c r="AJ341" s="60">
        <v>0</v>
      </c>
      <c r="AK341" s="60">
        <v>24290.000000000004</v>
      </c>
      <c r="AL341" s="78"/>
      <c r="AM341" s="27">
        <v>0</v>
      </c>
    </row>
    <row r="342" spans="1:39" s="5" customFormat="1" x14ac:dyDescent="0.25">
      <c r="A342" s="50" t="s">
        <v>134</v>
      </c>
      <c r="B342" s="50" t="s">
        <v>135</v>
      </c>
      <c r="C342" s="51" t="s">
        <v>136</v>
      </c>
      <c r="D342" s="52"/>
      <c r="E342" s="53"/>
      <c r="F342" s="52">
        <v>0</v>
      </c>
      <c r="G342" s="61">
        <v>0</v>
      </c>
      <c r="H342" s="62"/>
      <c r="I342" s="51"/>
      <c r="J342" s="65"/>
      <c r="K342" s="55"/>
      <c r="L342" s="55"/>
      <c r="M342" s="55"/>
      <c r="N342" s="56">
        <v>0</v>
      </c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>
        <v>0</v>
      </c>
      <c r="AL342" s="57">
        <v>0</v>
      </c>
      <c r="AM342" s="27">
        <v>0</v>
      </c>
    </row>
    <row r="343" spans="1:39" s="5" customFormat="1" x14ac:dyDescent="0.25">
      <c r="A343" s="50" t="s">
        <v>137</v>
      </c>
      <c r="B343" s="50" t="s">
        <v>1</v>
      </c>
      <c r="C343" s="51" t="s">
        <v>138</v>
      </c>
      <c r="D343" s="52">
        <v>13</v>
      </c>
      <c r="E343" s="53">
        <v>9600</v>
      </c>
      <c r="F343" s="52">
        <v>9</v>
      </c>
      <c r="G343" s="61">
        <v>16200</v>
      </c>
      <c r="H343" s="62">
        <v>22</v>
      </c>
      <c r="I343" s="63">
        <v>25800</v>
      </c>
      <c r="J343" s="64">
        <v>7</v>
      </c>
      <c r="K343" s="55">
        <v>13583</v>
      </c>
      <c r="L343" s="55">
        <v>7606</v>
      </c>
      <c r="M343" s="55">
        <v>21189</v>
      </c>
      <c r="N343" s="56">
        <v>46989</v>
      </c>
      <c r="O343" s="60">
        <v>0</v>
      </c>
      <c r="P343" s="60">
        <v>46989</v>
      </c>
      <c r="Q343" s="60">
        <v>0</v>
      </c>
      <c r="R343" s="60">
        <v>0</v>
      </c>
      <c r="S343" s="60">
        <v>0</v>
      </c>
      <c r="T343" s="60">
        <v>0</v>
      </c>
      <c r="U343" s="60">
        <v>0</v>
      </c>
      <c r="V343" s="60">
        <v>0</v>
      </c>
      <c r="W343" s="60">
        <v>0</v>
      </c>
      <c r="X343" s="60">
        <v>0</v>
      </c>
      <c r="Y343" s="60">
        <v>0</v>
      </c>
      <c r="Z343" s="60">
        <v>0</v>
      </c>
      <c r="AA343" s="60">
        <v>0</v>
      </c>
      <c r="AB343" s="60">
        <v>0</v>
      </c>
      <c r="AC343" s="60">
        <v>0</v>
      </c>
      <c r="AD343" s="60">
        <v>0</v>
      </c>
      <c r="AE343" s="60">
        <v>0</v>
      </c>
      <c r="AF343" s="60">
        <v>0</v>
      </c>
      <c r="AG343" s="60">
        <v>0</v>
      </c>
      <c r="AH343" s="60">
        <v>0</v>
      </c>
      <c r="AI343" s="60">
        <v>0</v>
      </c>
      <c r="AJ343" s="60">
        <v>0</v>
      </c>
      <c r="AK343" s="60">
        <v>46989</v>
      </c>
      <c r="AL343" s="78">
        <v>289726</v>
      </c>
      <c r="AM343" s="27">
        <v>0</v>
      </c>
    </row>
    <row r="344" spans="1:39" s="5" customFormat="1" x14ac:dyDescent="0.25">
      <c r="A344" s="50" t="s">
        <v>137</v>
      </c>
      <c r="B344" s="50" t="s">
        <v>1</v>
      </c>
      <c r="C344" s="51" t="s">
        <v>139</v>
      </c>
      <c r="D344" s="52">
        <v>26</v>
      </c>
      <c r="E344" s="53">
        <v>17600</v>
      </c>
      <c r="F344" s="52">
        <v>20</v>
      </c>
      <c r="G344" s="61">
        <v>35700</v>
      </c>
      <c r="H344" s="62">
        <v>46</v>
      </c>
      <c r="I344" s="63">
        <v>53300</v>
      </c>
      <c r="J344" s="64">
        <v>9</v>
      </c>
      <c r="K344" s="55">
        <v>17464</v>
      </c>
      <c r="L344" s="55">
        <v>9779</v>
      </c>
      <c r="M344" s="55">
        <v>27243</v>
      </c>
      <c r="N344" s="56">
        <v>80543</v>
      </c>
      <c r="O344" s="60">
        <v>0</v>
      </c>
      <c r="P344" s="60">
        <v>77434.612363387976</v>
      </c>
      <c r="Q344" s="60">
        <v>0</v>
      </c>
      <c r="R344" s="60">
        <v>1237.8534836065573</v>
      </c>
      <c r="S344" s="60">
        <v>0</v>
      </c>
      <c r="T344" s="60">
        <v>1870.5341530054645</v>
      </c>
      <c r="U344" s="60">
        <v>0</v>
      </c>
      <c r="V344" s="60">
        <v>0</v>
      </c>
      <c r="W344" s="60">
        <v>0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>
        <v>0</v>
      </c>
      <c r="AD344" s="60">
        <v>0</v>
      </c>
      <c r="AE344" s="60">
        <v>0</v>
      </c>
      <c r="AF344" s="60">
        <v>0</v>
      </c>
      <c r="AG344" s="60">
        <v>0</v>
      </c>
      <c r="AH344" s="60">
        <v>0</v>
      </c>
      <c r="AI344" s="60">
        <v>0</v>
      </c>
      <c r="AJ344" s="60">
        <v>0</v>
      </c>
      <c r="AK344" s="60">
        <v>80542.999999999985</v>
      </c>
      <c r="AL344" s="78"/>
      <c r="AM344" s="27">
        <v>0</v>
      </c>
    </row>
    <row r="345" spans="1:39" s="5" customFormat="1" x14ac:dyDescent="0.25">
      <c r="A345" s="50" t="s">
        <v>137</v>
      </c>
      <c r="B345" s="50" t="s">
        <v>1</v>
      </c>
      <c r="C345" s="51" t="s">
        <v>140</v>
      </c>
      <c r="D345" s="52"/>
      <c r="E345" s="53"/>
      <c r="F345" s="52">
        <v>5</v>
      </c>
      <c r="G345" s="61">
        <v>6500</v>
      </c>
      <c r="H345" s="62">
        <v>5</v>
      </c>
      <c r="I345" s="63">
        <v>6500</v>
      </c>
      <c r="J345" s="64">
        <v>0</v>
      </c>
      <c r="K345" s="55"/>
      <c r="L345" s="55"/>
      <c r="M345" s="55"/>
      <c r="N345" s="56">
        <v>6500</v>
      </c>
      <c r="O345" s="60">
        <v>0</v>
      </c>
      <c r="P345" s="60">
        <v>5202.6209677419356</v>
      </c>
      <c r="Q345" s="60">
        <v>0</v>
      </c>
      <c r="R345" s="60">
        <v>0</v>
      </c>
      <c r="S345" s="60">
        <v>0</v>
      </c>
      <c r="T345" s="60">
        <v>589.7177419354839</v>
      </c>
      <c r="U345" s="60">
        <v>0</v>
      </c>
      <c r="V345" s="60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707.66129032258073</v>
      </c>
      <c r="AC345" s="60">
        <v>0</v>
      </c>
      <c r="AD345" s="60">
        <v>0</v>
      </c>
      <c r="AE345" s="60">
        <v>0</v>
      </c>
      <c r="AF345" s="60">
        <v>0</v>
      </c>
      <c r="AG345" s="60">
        <v>0</v>
      </c>
      <c r="AH345" s="60">
        <v>0</v>
      </c>
      <c r="AI345" s="60">
        <v>0</v>
      </c>
      <c r="AJ345" s="60">
        <v>0</v>
      </c>
      <c r="AK345" s="60">
        <v>6500</v>
      </c>
      <c r="AL345" s="78"/>
      <c r="AM345" s="27">
        <v>0</v>
      </c>
    </row>
    <row r="346" spans="1:39" s="5" customFormat="1" x14ac:dyDescent="0.25">
      <c r="A346" s="50" t="s">
        <v>137</v>
      </c>
      <c r="B346" s="50" t="s">
        <v>1</v>
      </c>
      <c r="C346" s="51" t="s">
        <v>141</v>
      </c>
      <c r="D346" s="52">
        <v>3</v>
      </c>
      <c r="E346" s="53">
        <v>2400</v>
      </c>
      <c r="F346" s="52">
        <v>3</v>
      </c>
      <c r="G346" s="61">
        <v>4700</v>
      </c>
      <c r="H346" s="62">
        <v>6</v>
      </c>
      <c r="I346" s="63">
        <v>7100</v>
      </c>
      <c r="J346" s="64">
        <v>3</v>
      </c>
      <c r="K346" s="55">
        <v>5821</v>
      </c>
      <c r="L346" s="55">
        <v>3260</v>
      </c>
      <c r="M346" s="55">
        <v>9081</v>
      </c>
      <c r="N346" s="56">
        <v>16181</v>
      </c>
      <c r="O346" s="60">
        <v>0</v>
      </c>
      <c r="P346" s="60">
        <v>16180.999999999998</v>
      </c>
      <c r="Q346" s="60">
        <v>0</v>
      </c>
      <c r="R346" s="60">
        <v>0</v>
      </c>
      <c r="S346" s="60">
        <v>0</v>
      </c>
      <c r="T346" s="60">
        <v>0</v>
      </c>
      <c r="U346" s="60">
        <v>0</v>
      </c>
      <c r="V346" s="60">
        <v>0</v>
      </c>
      <c r="W346" s="60">
        <v>0</v>
      </c>
      <c r="X346" s="60">
        <v>0</v>
      </c>
      <c r="Y346" s="60">
        <v>0</v>
      </c>
      <c r="Z346" s="60">
        <v>0</v>
      </c>
      <c r="AA346" s="60">
        <v>0</v>
      </c>
      <c r="AB346" s="60">
        <v>0</v>
      </c>
      <c r="AC346" s="60">
        <v>0</v>
      </c>
      <c r="AD346" s="60">
        <v>0</v>
      </c>
      <c r="AE346" s="60">
        <v>0</v>
      </c>
      <c r="AF346" s="60">
        <v>0</v>
      </c>
      <c r="AG346" s="60">
        <v>0</v>
      </c>
      <c r="AH346" s="60">
        <v>0</v>
      </c>
      <c r="AI346" s="60">
        <v>0</v>
      </c>
      <c r="AJ346" s="60">
        <v>0</v>
      </c>
      <c r="AK346" s="60">
        <v>16180.999999999998</v>
      </c>
      <c r="AL346" s="78"/>
      <c r="AM346" s="27">
        <v>0</v>
      </c>
    </row>
    <row r="347" spans="1:39" s="5" customFormat="1" x14ac:dyDescent="0.25">
      <c r="A347" s="50" t="s">
        <v>137</v>
      </c>
      <c r="B347" s="50" t="s">
        <v>1</v>
      </c>
      <c r="C347" s="51" t="s">
        <v>142</v>
      </c>
      <c r="D347" s="52">
        <v>39</v>
      </c>
      <c r="E347" s="53">
        <v>30400</v>
      </c>
      <c r="F347" s="52">
        <v>31</v>
      </c>
      <c r="G347" s="61">
        <v>51600</v>
      </c>
      <c r="H347" s="62">
        <v>70</v>
      </c>
      <c r="I347" s="63">
        <v>82000</v>
      </c>
      <c r="J347" s="64">
        <v>19</v>
      </c>
      <c r="K347" s="55">
        <v>36868</v>
      </c>
      <c r="L347" s="55">
        <v>20645</v>
      </c>
      <c r="M347" s="55">
        <v>57513</v>
      </c>
      <c r="N347" s="56">
        <v>139513</v>
      </c>
      <c r="O347" s="60">
        <v>0</v>
      </c>
      <c r="P347" s="60">
        <v>139513</v>
      </c>
      <c r="Q347" s="60">
        <v>0</v>
      </c>
      <c r="R347" s="60">
        <v>0</v>
      </c>
      <c r="S347" s="60">
        <v>0</v>
      </c>
      <c r="T347" s="60">
        <v>0</v>
      </c>
      <c r="U347" s="60">
        <v>0</v>
      </c>
      <c r="V347" s="60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0</v>
      </c>
      <c r="AC347" s="60">
        <v>0</v>
      </c>
      <c r="AD347" s="60">
        <v>0</v>
      </c>
      <c r="AE347" s="60">
        <v>0</v>
      </c>
      <c r="AF347" s="60">
        <v>0</v>
      </c>
      <c r="AG347" s="60">
        <v>0</v>
      </c>
      <c r="AH347" s="60">
        <v>0</v>
      </c>
      <c r="AI347" s="60">
        <v>0</v>
      </c>
      <c r="AJ347" s="60">
        <v>0</v>
      </c>
      <c r="AK347" s="60">
        <v>139513</v>
      </c>
      <c r="AL347" s="78"/>
      <c r="AM347" s="27">
        <v>0</v>
      </c>
    </row>
    <row r="348" spans="1:39" s="5" customFormat="1" x14ac:dyDescent="0.25">
      <c r="A348" s="50" t="s">
        <v>143</v>
      </c>
      <c r="B348" s="50" t="s">
        <v>1</v>
      </c>
      <c r="C348" s="51" t="s">
        <v>143</v>
      </c>
      <c r="D348" s="52">
        <v>32</v>
      </c>
      <c r="E348" s="53">
        <v>25600</v>
      </c>
      <c r="F348" s="52">
        <v>6</v>
      </c>
      <c r="G348" s="61">
        <v>10800</v>
      </c>
      <c r="H348" s="62">
        <v>38</v>
      </c>
      <c r="I348" s="63">
        <v>36400</v>
      </c>
      <c r="J348" s="64">
        <v>16</v>
      </c>
      <c r="K348" s="55">
        <v>31046</v>
      </c>
      <c r="L348" s="55">
        <v>13350</v>
      </c>
      <c r="M348" s="55">
        <v>44396</v>
      </c>
      <c r="N348" s="56">
        <v>80796</v>
      </c>
      <c r="O348" s="60">
        <v>0</v>
      </c>
      <c r="P348" s="60">
        <v>80796</v>
      </c>
      <c r="Q348" s="60">
        <v>0</v>
      </c>
      <c r="R348" s="60">
        <v>0</v>
      </c>
      <c r="S348" s="60">
        <v>0</v>
      </c>
      <c r="T348" s="60">
        <v>0</v>
      </c>
      <c r="U348" s="60">
        <v>0</v>
      </c>
      <c r="V348" s="60">
        <v>0</v>
      </c>
      <c r="W348" s="60">
        <v>0</v>
      </c>
      <c r="X348" s="60">
        <v>0</v>
      </c>
      <c r="Y348" s="60">
        <v>0</v>
      </c>
      <c r="Z348" s="60">
        <v>0</v>
      </c>
      <c r="AA348" s="60">
        <v>0</v>
      </c>
      <c r="AB348" s="60">
        <v>0</v>
      </c>
      <c r="AC348" s="60">
        <v>0</v>
      </c>
      <c r="AD348" s="60">
        <v>0</v>
      </c>
      <c r="AE348" s="60">
        <v>0</v>
      </c>
      <c r="AF348" s="60">
        <v>0</v>
      </c>
      <c r="AG348" s="60">
        <v>0</v>
      </c>
      <c r="AH348" s="60">
        <v>0</v>
      </c>
      <c r="AI348" s="60">
        <v>0</v>
      </c>
      <c r="AJ348" s="60">
        <v>0</v>
      </c>
      <c r="AK348" s="60">
        <v>80796</v>
      </c>
      <c r="AL348" s="57">
        <v>80796</v>
      </c>
      <c r="AM348" s="27">
        <v>0</v>
      </c>
    </row>
    <row r="349" spans="1:39" s="5" customFormat="1" x14ac:dyDescent="0.25">
      <c r="A349" s="50" t="s">
        <v>144</v>
      </c>
      <c r="B349" s="50" t="s">
        <v>2</v>
      </c>
      <c r="C349" s="51" t="s">
        <v>145</v>
      </c>
      <c r="D349" s="52">
        <v>30</v>
      </c>
      <c r="E349" s="53">
        <v>20400</v>
      </c>
      <c r="F349" s="52">
        <v>19</v>
      </c>
      <c r="G349" s="61">
        <v>19100</v>
      </c>
      <c r="H349" s="62">
        <v>49</v>
      </c>
      <c r="I349" s="63">
        <v>39500</v>
      </c>
      <c r="J349" s="64">
        <v>23</v>
      </c>
      <c r="K349" s="55">
        <v>44629</v>
      </c>
      <c r="L349" s="55">
        <v>15174</v>
      </c>
      <c r="M349" s="55">
        <v>59803</v>
      </c>
      <c r="N349" s="56">
        <v>99303</v>
      </c>
      <c r="O349" s="60">
        <v>0</v>
      </c>
      <c r="P349" s="60">
        <v>0</v>
      </c>
      <c r="Q349" s="60">
        <v>96890.631119970101</v>
      </c>
      <c r="R349" s="60">
        <v>0</v>
      </c>
      <c r="S349" s="60">
        <v>0</v>
      </c>
      <c r="T349" s="60">
        <v>1670.1015323283914</v>
      </c>
      <c r="U349" s="60">
        <v>0</v>
      </c>
      <c r="V349" s="60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>
        <v>0</v>
      </c>
      <c r="AD349" s="60">
        <v>742.26734770150733</v>
      </c>
      <c r="AE349" s="60">
        <v>0</v>
      </c>
      <c r="AF349" s="60">
        <v>0</v>
      </c>
      <c r="AG349" s="60">
        <v>0</v>
      </c>
      <c r="AH349" s="60">
        <v>0</v>
      </c>
      <c r="AI349" s="60">
        <v>0</v>
      </c>
      <c r="AJ349" s="60">
        <v>0</v>
      </c>
      <c r="AK349" s="60">
        <v>99303</v>
      </c>
      <c r="AL349" s="78">
        <v>138004</v>
      </c>
      <c r="AM349" s="27">
        <v>0</v>
      </c>
    </row>
    <row r="350" spans="1:39" s="5" customFormat="1" x14ac:dyDescent="0.25">
      <c r="A350" s="50" t="s">
        <v>144</v>
      </c>
      <c r="B350" s="50" t="s">
        <v>2</v>
      </c>
      <c r="C350" s="51" t="s">
        <v>146</v>
      </c>
      <c r="D350" s="52">
        <v>16</v>
      </c>
      <c r="E350" s="53">
        <v>12800</v>
      </c>
      <c r="F350" s="52">
        <v>7</v>
      </c>
      <c r="G350" s="61">
        <v>7700</v>
      </c>
      <c r="H350" s="62">
        <v>23</v>
      </c>
      <c r="I350" s="63">
        <v>20500</v>
      </c>
      <c r="J350" s="64">
        <v>7</v>
      </c>
      <c r="K350" s="55">
        <v>13583</v>
      </c>
      <c r="L350" s="55">
        <v>4618</v>
      </c>
      <c r="M350" s="55">
        <v>18201</v>
      </c>
      <c r="N350" s="56">
        <v>38701</v>
      </c>
      <c r="O350" s="60">
        <v>0</v>
      </c>
      <c r="P350" s="60">
        <v>0</v>
      </c>
      <c r="Q350" s="60">
        <v>38701</v>
      </c>
      <c r="R350" s="60">
        <v>0</v>
      </c>
      <c r="S350" s="60">
        <v>0</v>
      </c>
      <c r="T350" s="60">
        <v>0</v>
      </c>
      <c r="U350" s="60">
        <v>0</v>
      </c>
      <c r="V350" s="60">
        <v>0</v>
      </c>
      <c r="W350" s="60">
        <v>0</v>
      </c>
      <c r="X350" s="60">
        <v>0</v>
      </c>
      <c r="Y350" s="60">
        <v>0</v>
      </c>
      <c r="Z350" s="60">
        <v>0</v>
      </c>
      <c r="AA350" s="60">
        <v>0</v>
      </c>
      <c r="AB350" s="60">
        <v>0</v>
      </c>
      <c r="AC350" s="60">
        <v>0</v>
      </c>
      <c r="AD350" s="60">
        <v>0</v>
      </c>
      <c r="AE350" s="60">
        <v>0</v>
      </c>
      <c r="AF350" s="60">
        <v>0</v>
      </c>
      <c r="AG350" s="60">
        <v>0</v>
      </c>
      <c r="AH350" s="60">
        <v>0</v>
      </c>
      <c r="AI350" s="60">
        <v>0</v>
      </c>
      <c r="AJ350" s="60">
        <v>0</v>
      </c>
      <c r="AK350" s="60">
        <v>38701</v>
      </c>
      <c r="AL350" s="78"/>
      <c r="AM350" s="27">
        <v>0</v>
      </c>
    </row>
    <row r="351" spans="1:39" s="5" customFormat="1" x14ac:dyDescent="0.25">
      <c r="A351" s="50" t="s">
        <v>147</v>
      </c>
      <c r="B351" s="50" t="s">
        <v>7</v>
      </c>
      <c r="C351" s="51" t="s">
        <v>148</v>
      </c>
      <c r="D351" s="52">
        <v>17</v>
      </c>
      <c r="E351" s="53">
        <v>8100</v>
      </c>
      <c r="F351" s="52">
        <v>30</v>
      </c>
      <c r="G351" s="61">
        <v>27700</v>
      </c>
      <c r="H351" s="62">
        <v>47</v>
      </c>
      <c r="I351" s="63">
        <v>35800</v>
      </c>
      <c r="J351" s="64">
        <v>4</v>
      </c>
      <c r="K351" s="55">
        <v>7762</v>
      </c>
      <c r="L351" s="55">
        <v>5122</v>
      </c>
      <c r="M351" s="55">
        <v>12884</v>
      </c>
      <c r="N351" s="56">
        <v>48684</v>
      </c>
      <c r="O351" s="60">
        <v>0</v>
      </c>
      <c r="P351" s="60">
        <v>0</v>
      </c>
      <c r="Q351" s="60">
        <v>0</v>
      </c>
      <c r="R351" s="60">
        <v>0</v>
      </c>
      <c r="S351" s="60">
        <v>0</v>
      </c>
      <c r="T351" s="60">
        <v>0</v>
      </c>
      <c r="U351" s="60">
        <v>0</v>
      </c>
      <c r="V351" s="60">
        <v>48684</v>
      </c>
      <c r="W351" s="60">
        <v>0</v>
      </c>
      <c r="X351" s="60">
        <v>0</v>
      </c>
      <c r="Y351" s="60">
        <v>0</v>
      </c>
      <c r="Z351" s="60">
        <v>0</v>
      </c>
      <c r="AA351" s="60">
        <v>0</v>
      </c>
      <c r="AB351" s="60">
        <v>0</v>
      </c>
      <c r="AC351" s="60">
        <v>0</v>
      </c>
      <c r="AD351" s="60">
        <v>0</v>
      </c>
      <c r="AE351" s="60">
        <v>0</v>
      </c>
      <c r="AF351" s="60">
        <v>0</v>
      </c>
      <c r="AG351" s="60">
        <v>0</v>
      </c>
      <c r="AH351" s="60">
        <v>0</v>
      </c>
      <c r="AI351" s="60">
        <v>0</v>
      </c>
      <c r="AJ351" s="60">
        <v>0</v>
      </c>
      <c r="AK351" s="60">
        <v>48684</v>
      </c>
      <c r="AL351" s="78">
        <v>241643</v>
      </c>
      <c r="AM351" s="27">
        <v>0</v>
      </c>
    </row>
    <row r="352" spans="1:39" s="5" customFormat="1" x14ac:dyDescent="0.25">
      <c r="A352" s="50" t="s">
        <v>147</v>
      </c>
      <c r="B352" s="50" t="s">
        <v>7</v>
      </c>
      <c r="C352" s="51" t="s">
        <v>149</v>
      </c>
      <c r="D352" s="52">
        <v>12</v>
      </c>
      <c r="E352" s="53">
        <v>8100</v>
      </c>
      <c r="F352" s="52">
        <v>0</v>
      </c>
      <c r="G352" s="61">
        <v>0</v>
      </c>
      <c r="H352" s="62">
        <v>12</v>
      </c>
      <c r="I352" s="63">
        <v>8100</v>
      </c>
      <c r="J352" s="64">
        <v>6</v>
      </c>
      <c r="K352" s="55">
        <v>11642</v>
      </c>
      <c r="L352" s="55">
        <v>7684</v>
      </c>
      <c r="M352" s="55">
        <v>19326</v>
      </c>
      <c r="N352" s="56">
        <v>27426</v>
      </c>
      <c r="O352" s="60">
        <v>0</v>
      </c>
      <c r="P352" s="60">
        <v>0</v>
      </c>
      <c r="Q352" s="60">
        <v>0</v>
      </c>
      <c r="R352" s="60">
        <v>0</v>
      </c>
      <c r="S352" s="60">
        <v>0</v>
      </c>
      <c r="T352" s="60">
        <v>0</v>
      </c>
      <c r="U352" s="60">
        <v>0</v>
      </c>
      <c r="V352" s="60">
        <v>27426.000000000004</v>
      </c>
      <c r="W352" s="60">
        <v>0</v>
      </c>
      <c r="X352" s="60">
        <v>0</v>
      </c>
      <c r="Y352" s="60">
        <v>0</v>
      </c>
      <c r="Z352" s="60">
        <v>0</v>
      </c>
      <c r="AA352" s="60">
        <v>0</v>
      </c>
      <c r="AB352" s="60">
        <v>0</v>
      </c>
      <c r="AC352" s="60">
        <v>0</v>
      </c>
      <c r="AD352" s="60">
        <v>0</v>
      </c>
      <c r="AE352" s="60">
        <v>0</v>
      </c>
      <c r="AF352" s="60">
        <v>0</v>
      </c>
      <c r="AG352" s="60">
        <v>0</v>
      </c>
      <c r="AH352" s="60">
        <v>0</v>
      </c>
      <c r="AI352" s="60">
        <v>0</v>
      </c>
      <c r="AJ352" s="60">
        <v>0</v>
      </c>
      <c r="AK352" s="60">
        <v>27426.000000000004</v>
      </c>
      <c r="AL352" s="78"/>
      <c r="AM352" s="27">
        <v>0</v>
      </c>
    </row>
    <row r="353" spans="1:39" s="5" customFormat="1" x14ac:dyDescent="0.25">
      <c r="A353" s="50" t="s">
        <v>147</v>
      </c>
      <c r="B353" s="50" t="s">
        <v>7</v>
      </c>
      <c r="C353" s="51" t="s">
        <v>150</v>
      </c>
      <c r="D353" s="52"/>
      <c r="E353" s="53"/>
      <c r="F353" s="52">
        <v>0</v>
      </c>
      <c r="G353" s="61">
        <v>0</v>
      </c>
      <c r="H353" s="62"/>
      <c r="I353" s="51"/>
      <c r="J353" s="65"/>
      <c r="K353" s="55"/>
      <c r="L353" s="55"/>
      <c r="M353" s="55"/>
      <c r="N353" s="56">
        <v>0</v>
      </c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>
        <v>0</v>
      </c>
      <c r="AL353" s="78"/>
      <c r="AM353" s="27">
        <v>0</v>
      </c>
    </row>
    <row r="354" spans="1:39" s="5" customFormat="1" x14ac:dyDescent="0.25">
      <c r="A354" s="50" t="s">
        <v>147</v>
      </c>
      <c r="B354" s="50" t="s">
        <v>7</v>
      </c>
      <c r="C354" s="51" t="s">
        <v>151</v>
      </c>
      <c r="D354" s="52">
        <v>2</v>
      </c>
      <c r="E354" s="53">
        <v>1500</v>
      </c>
      <c r="F354" s="52">
        <v>3</v>
      </c>
      <c r="G354" s="61">
        <v>4100</v>
      </c>
      <c r="H354" s="62">
        <v>5</v>
      </c>
      <c r="I354" s="63">
        <v>5600</v>
      </c>
      <c r="J354" s="64">
        <v>0</v>
      </c>
      <c r="K354" s="55"/>
      <c r="L354" s="55"/>
      <c r="M354" s="55"/>
      <c r="N354" s="56">
        <v>5600</v>
      </c>
      <c r="O354" s="60">
        <v>0</v>
      </c>
      <c r="P354" s="60">
        <v>0</v>
      </c>
      <c r="Q354" s="60">
        <v>0</v>
      </c>
      <c r="R354" s="60">
        <v>0</v>
      </c>
      <c r="S354" s="60">
        <v>0</v>
      </c>
      <c r="T354" s="60">
        <v>0</v>
      </c>
      <c r="U354" s="60">
        <v>0</v>
      </c>
      <c r="V354" s="60">
        <v>5600</v>
      </c>
      <c r="W354" s="60">
        <v>0</v>
      </c>
      <c r="X354" s="60">
        <v>0</v>
      </c>
      <c r="Y354" s="60">
        <v>0</v>
      </c>
      <c r="Z354" s="60">
        <v>0</v>
      </c>
      <c r="AA354" s="60">
        <v>0</v>
      </c>
      <c r="AB354" s="60">
        <v>0</v>
      </c>
      <c r="AC354" s="60">
        <v>0</v>
      </c>
      <c r="AD354" s="60">
        <v>0</v>
      </c>
      <c r="AE354" s="60">
        <v>0</v>
      </c>
      <c r="AF354" s="60">
        <v>0</v>
      </c>
      <c r="AG354" s="60">
        <v>0</v>
      </c>
      <c r="AH354" s="60">
        <v>0</v>
      </c>
      <c r="AI354" s="60">
        <v>0</v>
      </c>
      <c r="AJ354" s="60">
        <v>0</v>
      </c>
      <c r="AK354" s="60">
        <v>5600</v>
      </c>
      <c r="AL354" s="78"/>
      <c r="AM354" s="27">
        <v>0</v>
      </c>
    </row>
    <row r="355" spans="1:39" s="5" customFormat="1" x14ac:dyDescent="0.25">
      <c r="A355" s="50" t="s">
        <v>147</v>
      </c>
      <c r="B355" s="50" t="s">
        <v>7</v>
      </c>
      <c r="C355" s="51" t="s">
        <v>152</v>
      </c>
      <c r="D355" s="52">
        <v>14</v>
      </c>
      <c r="E355" s="53">
        <v>10500</v>
      </c>
      <c r="F355" s="52">
        <v>1</v>
      </c>
      <c r="G355" s="61">
        <v>1600</v>
      </c>
      <c r="H355" s="62">
        <v>15</v>
      </c>
      <c r="I355" s="63">
        <v>12100</v>
      </c>
      <c r="J355" s="64">
        <v>3</v>
      </c>
      <c r="K355" s="55">
        <v>5821</v>
      </c>
      <c r="L355" s="55">
        <v>3842</v>
      </c>
      <c r="M355" s="55">
        <v>9663</v>
      </c>
      <c r="N355" s="56">
        <v>21763</v>
      </c>
      <c r="O355" s="60">
        <v>0</v>
      </c>
      <c r="P355" s="60">
        <v>1831.3884992987378</v>
      </c>
      <c r="Q355" s="60">
        <v>0</v>
      </c>
      <c r="R355" s="60">
        <v>0</v>
      </c>
      <c r="S355" s="60">
        <v>0</v>
      </c>
      <c r="T355" s="60">
        <v>0</v>
      </c>
      <c r="U355" s="60">
        <v>0</v>
      </c>
      <c r="V355" s="60">
        <v>19015.917251051895</v>
      </c>
      <c r="W355" s="60">
        <v>0</v>
      </c>
      <c r="X355" s="60">
        <v>0</v>
      </c>
      <c r="Y355" s="60">
        <v>0</v>
      </c>
      <c r="Z355" s="60">
        <v>0</v>
      </c>
      <c r="AA355" s="60">
        <v>0</v>
      </c>
      <c r="AB355" s="60">
        <v>0</v>
      </c>
      <c r="AC355" s="60">
        <v>915.69424964936889</v>
      </c>
      <c r="AD355" s="60">
        <v>0</v>
      </c>
      <c r="AE355" s="60">
        <v>0</v>
      </c>
      <c r="AF355" s="60">
        <v>0</v>
      </c>
      <c r="AG355" s="60">
        <v>0</v>
      </c>
      <c r="AH355" s="60">
        <v>0</v>
      </c>
      <c r="AI355" s="60">
        <v>0</v>
      </c>
      <c r="AJ355" s="60">
        <v>0</v>
      </c>
      <c r="AK355" s="60">
        <v>21763</v>
      </c>
      <c r="AL355" s="78"/>
      <c r="AM355" s="27">
        <v>0</v>
      </c>
    </row>
    <row r="356" spans="1:39" s="5" customFormat="1" x14ac:dyDescent="0.25">
      <c r="A356" s="50" t="s">
        <v>147</v>
      </c>
      <c r="B356" s="50" t="s">
        <v>7</v>
      </c>
      <c r="C356" s="51" t="s">
        <v>153</v>
      </c>
      <c r="D356" s="52">
        <v>11</v>
      </c>
      <c r="E356" s="53">
        <v>6000</v>
      </c>
      <c r="F356" s="52">
        <v>43</v>
      </c>
      <c r="G356" s="61">
        <v>55900</v>
      </c>
      <c r="H356" s="62">
        <v>54</v>
      </c>
      <c r="I356" s="63">
        <v>61900</v>
      </c>
      <c r="J356" s="64">
        <v>9</v>
      </c>
      <c r="K356" s="55">
        <v>17464</v>
      </c>
      <c r="L356" s="55">
        <v>11526</v>
      </c>
      <c r="M356" s="55">
        <v>28990</v>
      </c>
      <c r="N356" s="56">
        <v>90890</v>
      </c>
      <c r="O356" s="60">
        <v>0</v>
      </c>
      <c r="P356" s="60">
        <v>4781.1164787976377</v>
      </c>
      <c r="Q356" s="60">
        <v>0</v>
      </c>
      <c r="R356" s="60">
        <v>0</v>
      </c>
      <c r="S356" s="60">
        <v>4439.6081588835214</v>
      </c>
      <c r="T356" s="60">
        <v>0</v>
      </c>
      <c r="U356" s="60">
        <v>0</v>
      </c>
      <c r="V356" s="60">
        <v>75570.912506709603</v>
      </c>
      <c r="W356" s="60">
        <v>0</v>
      </c>
      <c r="X356" s="60">
        <v>0</v>
      </c>
      <c r="Y356" s="60">
        <v>0</v>
      </c>
      <c r="Z356" s="60">
        <v>0</v>
      </c>
      <c r="AA356" s="60">
        <v>0</v>
      </c>
      <c r="AB356" s="60">
        <v>0</v>
      </c>
      <c r="AC356" s="60">
        <v>2927.2141706924313</v>
      </c>
      <c r="AD356" s="60">
        <v>0</v>
      </c>
      <c r="AE356" s="60">
        <v>0</v>
      </c>
      <c r="AF356" s="60">
        <v>0</v>
      </c>
      <c r="AG356" s="60">
        <v>3171.1486849168009</v>
      </c>
      <c r="AH356" s="60">
        <v>0</v>
      </c>
      <c r="AI356" s="60">
        <v>0</v>
      </c>
      <c r="AJ356" s="60">
        <v>0</v>
      </c>
      <c r="AK356" s="60">
        <v>90889.999999999985</v>
      </c>
      <c r="AL356" s="78"/>
      <c r="AM356" s="27">
        <v>0</v>
      </c>
    </row>
    <row r="357" spans="1:39" s="5" customFormat="1" x14ac:dyDescent="0.25">
      <c r="A357" s="50" t="s">
        <v>147</v>
      </c>
      <c r="B357" s="50" t="s">
        <v>7</v>
      </c>
      <c r="C357" s="51" t="s">
        <v>154</v>
      </c>
      <c r="D357" s="52">
        <v>14</v>
      </c>
      <c r="E357" s="53">
        <v>11704</v>
      </c>
      <c r="F357" s="52">
        <v>3</v>
      </c>
      <c r="G357" s="61">
        <v>4800</v>
      </c>
      <c r="H357" s="62">
        <v>17</v>
      </c>
      <c r="I357" s="63">
        <v>16504</v>
      </c>
      <c r="J357" s="64">
        <v>3</v>
      </c>
      <c r="K357" s="55">
        <v>5821</v>
      </c>
      <c r="L357" s="55">
        <v>3842</v>
      </c>
      <c r="M357" s="55">
        <v>9663</v>
      </c>
      <c r="N357" s="56">
        <v>26167</v>
      </c>
      <c r="O357" s="60">
        <v>0</v>
      </c>
      <c r="P357" s="60">
        <v>0</v>
      </c>
      <c r="Q357" s="60">
        <v>0</v>
      </c>
      <c r="R357" s="60">
        <v>0</v>
      </c>
      <c r="S357" s="60">
        <v>0</v>
      </c>
      <c r="T357" s="60">
        <v>0</v>
      </c>
      <c r="U357" s="60">
        <v>0</v>
      </c>
      <c r="V357" s="60">
        <v>21623.029940119759</v>
      </c>
      <c r="W357" s="60">
        <v>0</v>
      </c>
      <c r="X357" s="60">
        <v>0</v>
      </c>
      <c r="Y357" s="60">
        <v>0</v>
      </c>
      <c r="Z357" s="60">
        <v>0</v>
      </c>
      <c r="AA357" s="60">
        <v>0</v>
      </c>
      <c r="AB357" s="60">
        <v>0</v>
      </c>
      <c r="AC357" s="60">
        <v>0</v>
      </c>
      <c r="AD357" s="60">
        <v>0</v>
      </c>
      <c r="AE357" s="60">
        <v>0</v>
      </c>
      <c r="AF357" s="60">
        <v>0</v>
      </c>
      <c r="AG357" s="60">
        <v>4543.9700598802392</v>
      </c>
      <c r="AH357" s="60">
        <v>0</v>
      </c>
      <c r="AI357" s="60">
        <v>0</v>
      </c>
      <c r="AJ357" s="60">
        <v>0</v>
      </c>
      <c r="AK357" s="60">
        <v>26167</v>
      </c>
      <c r="AL357" s="78"/>
      <c r="AM357" s="27">
        <v>0</v>
      </c>
    </row>
    <row r="358" spans="1:39" s="5" customFormat="1" x14ac:dyDescent="0.25">
      <c r="A358" s="50" t="s">
        <v>147</v>
      </c>
      <c r="B358" s="50" t="s">
        <v>7</v>
      </c>
      <c r="C358" s="51" t="s">
        <v>155</v>
      </c>
      <c r="D358" s="52">
        <v>3</v>
      </c>
      <c r="E358" s="53">
        <v>4800</v>
      </c>
      <c r="F358" s="52">
        <v>2</v>
      </c>
      <c r="G358" s="61">
        <v>3200</v>
      </c>
      <c r="H358" s="62">
        <v>5</v>
      </c>
      <c r="I358" s="63">
        <v>8000</v>
      </c>
      <c r="J358" s="64">
        <v>3</v>
      </c>
      <c r="K358" s="55">
        <v>5821</v>
      </c>
      <c r="L358" s="55">
        <v>3842</v>
      </c>
      <c r="M358" s="55">
        <v>9663</v>
      </c>
      <c r="N358" s="56">
        <v>17663</v>
      </c>
      <c r="O358" s="60"/>
      <c r="P358" s="60"/>
      <c r="Q358" s="60"/>
      <c r="R358" s="60"/>
      <c r="S358" s="60"/>
      <c r="T358" s="60"/>
      <c r="U358" s="60"/>
      <c r="V358" s="60">
        <v>17663</v>
      </c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>
        <v>17663</v>
      </c>
      <c r="AL358" s="78"/>
      <c r="AM358" s="27">
        <v>0</v>
      </c>
    </row>
    <row r="359" spans="1:39" s="5" customFormat="1" x14ac:dyDescent="0.25">
      <c r="A359" s="50" t="s">
        <v>147</v>
      </c>
      <c r="B359" s="50" t="s">
        <v>7</v>
      </c>
      <c r="C359" s="51" t="s">
        <v>156</v>
      </c>
      <c r="D359" s="52"/>
      <c r="E359" s="53"/>
      <c r="F359" s="52">
        <v>0</v>
      </c>
      <c r="G359" s="61">
        <v>0</v>
      </c>
      <c r="H359" s="62"/>
      <c r="I359" s="51"/>
      <c r="J359" s="65"/>
      <c r="K359" s="55"/>
      <c r="L359" s="55"/>
      <c r="M359" s="55"/>
      <c r="N359" s="56">
        <v>0</v>
      </c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>
        <v>0</v>
      </c>
      <c r="AL359" s="78"/>
      <c r="AM359" s="27">
        <v>0</v>
      </c>
    </row>
    <row r="360" spans="1:39" s="5" customFormat="1" x14ac:dyDescent="0.25">
      <c r="A360" s="50" t="s">
        <v>147</v>
      </c>
      <c r="B360" s="50" t="s">
        <v>7</v>
      </c>
      <c r="C360" s="51" t="s">
        <v>157</v>
      </c>
      <c r="D360" s="52">
        <v>1</v>
      </c>
      <c r="E360" s="53">
        <v>750</v>
      </c>
      <c r="F360" s="52">
        <v>3</v>
      </c>
      <c r="G360" s="61">
        <v>2700</v>
      </c>
      <c r="H360" s="62">
        <v>4</v>
      </c>
      <c r="I360" s="63">
        <v>3450</v>
      </c>
      <c r="J360" s="64">
        <v>0</v>
      </c>
      <c r="K360" s="55"/>
      <c r="L360" s="55"/>
      <c r="M360" s="55"/>
      <c r="N360" s="56">
        <v>3450</v>
      </c>
      <c r="O360" s="60">
        <v>0</v>
      </c>
      <c r="P360" s="60">
        <v>0</v>
      </c>
      <c r="Q360" s="60">
        <v>0</v>
      </c>
      <c r="R360" s="60">
        <v>0</v>
      </c>
      <c r="S360" s="60">
        <v>0</v>
      </c>
      <c r="T360" s="60">
        <v>0</v>
      </c>
      <c r="U360" s="60">
        <v>0</v>
      </c>
      <c r="V360" s="60">
        <v>3264.1831238779173</v>
      </c>
      <c r="W360" s="60">
        <v>0</v>
      </c>
      <c r="X360" s="60">
        <v>0</v>
      </c>
      <c r="Y360" s="60">
        <v>0</v>
      </c>
      <c r="Z360" s="60">
        <v>0</v>
      </c>
      <c r="AA360" s="60">
        <v>0</v>
      </c>
      <c r="AB360" s="60">
        <v>0</v>
      </c>
      <c r="AC360" s="60">
        <v>185.81687612208259</v>
      </c>
      <c r="AD360" s="60">
        <v>0</v>
      </c>
      <c r="AE360" s="60">
        <v>0</v>
      </c>
      <c r="AF360" s="60">
        <v>0</v>
      </c>
      <c r="AG360" s="60">
        <v>0</v>
      </c>
      <c r="AH360" s="60">
        <v>0</v>
      </c>
      <c r="AI360" s="60">
        <v>0</v>
      </c>
      <c r="AJ360" s="60">
        <v>0</v>
      </c>
      <c r="AK360" s="60">
        <v>3450</v>
      </c>
      <c r="AL360" s="78"/>
      <c r="AM360" s="27">
        <v>0</v>
      </c>
    </row>
    <row r="361" spans="1:39" s="5" customFormat="1" x14ac:dyDescent="0.25">
      <c r="A361" s="50" t="s">
        <v>147</v>
      </c>
      <c r="B361" s="50" t="s">
        <v>1</v>
      </c>
      <c r="C361" s="51" t="s">
        <v>75</v>
      </c>
      <c r="D361" s="52"/>
      <c r="E361" s="53"/>
      <c r="F361" s="69">
        <v>0</v>
      </c>
      <c r="G361" s="61">
        <v>0</v>
      </c>
      <c r="H361" s="62"/>
      <c r="I361" s="51"/>
      <c r="J361" s="65"/>
      <c r="K361" s="55"/>
      <c r="L361" s="55"/>
      <c r="M361" s="55"/>
      <c r="N361" s="56">
        <v>0</v>
      </c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>
        <v>0</v>
      </c>
      <c r="AL361" s="78"/>
      <c r="AM361" s="27">
        <v>0</v>
      </c>
    </row>
    <row r="362" spans="1:39" s="5" customFormat="1" ht="31.5" x14ac:dyDescent="0.25">
      <c r="A362" s="50" t="s">
        <v>158</v>
      </c>
      <c r="B362" s="50" t="s">
        <v>7</v>
      </c>
      <c r="C362" s="51" t="s">
        <v>159</v>
      </c>
      <c r="D362" s="52"/>
      <c r="E362" s="53"/>
      <c r="F362" s="69">
        <v>0</v>
      </c>
      <c r="G362" s="61">
        <v>0</v>
      </c>
      <c r="H362" s="62"/>
      <c r="I362" s="51"/>
      <c r="J362" s="65"/>
      <c r="K362" s="55"/>
      <c r="L362" s="55"/>
      <c r="M362" s="55"/>
      <c r="N362" s="56">
        <v>0</v>
      </c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>
        <v>0</v>
      </c>
      <c r="AL362" s="57">
        <v>0</v>
      </c>
      <c r="AM362" s="27">
        <v>0</v>
      </c>
    </row>
    <row r="363" spans="1:39" s="5" customFormat="1" ht="31.5" x14ac:dyDescent="0.25">
      <c r="A363" s="50" t="s">
        <v>160</v>
      </c>
      <c r="B363" s="50" t="s">
        <v>7</v>
      </c>
      <c r="C363" s="51" t="s">
        <v>161</v>
      </c>
      <c r="D363" s="52">
        <v>1</v>
      </c>
      <c r="E363" s="53">
        <v>750</v>
      </c>
      <c r="F363" s="69">
        <v>20</v>
      </c>
      <c r="G363" s="61">
        <v>18300</v>
      </c>
      <c r="H363" s="62">
        <v>21</v>
      </c>
      <c r="I363" s="63">
        <v>19050</v>
      </c>
      <c r="J363" s="64">
        <v>1</v>
      </c>
      <c r="K363" s="55">
        <v>1940</v>
      </c>
      <c r="L363" s="55">
        <v>427</v>
      </c>
      <c r="M363" s="55">
        <v>2367</v>
      </c>
      <c r="N363" s="56">
        <v>21417</v>
      </c>
      <c r="O363" s="60">
        <v>0</v>
      </c>
      <c r="P363" s="60">
        <v>0</v>
      </c>
      <c r="Q363" s="60">
        <v>0</v>
      </c>
      <c r="R363" s="60">
        <v>0</v>
      </c>
      <c r="S363" s="60">
        <v>0</v>
      </c>
      <c r="T363" s="60">
        <v>0</v>
      </c>
      <c r="U363" s="60">
        <v>0</v>
      </c>
      <c r="V363" s="60">
        <v>21417</v>
      </c>
      <c r="W363" s="60">
        <v>0</v>
      </c>
      <c r="X363" s="60">
        <v>0</v>
      </c>
      <c r="Y363" s="60">
        <v>0</v>
      </c>
      <c r="Z363" s="60">
        <v>0</v>
      </c>
      <c r="AA363" s="60">
        <v>0</v>
      </c>
      <c r="AB363" s="60">
        <v>0</v>
      </c>
      <c r="AC363" s="60">
        <v>0</v>
      </c>
      <c r="AD363" s="60">
        <v>0</v>
      </c>
      <c r="AE363" s="60">
        <v>0</v>
      </c>
      <c r="AF363" s="60">
        <v>0</v>
      </c>
      <c r="AG363" s="60">
        <v>0</v>
      </c>
      <c r="AH363" s="60">
        <v>0</v>
      </c>
      <c r="AI363" s="60">
        <v>0</v>
      </c>
      <c r="AJ363" s="60">
        <v>0</v>
      </c>
      <c r="AK363" s="60">
        <v>21417</v>
      </c>
      <c r="AL363" s="78">
        <v>31619</v>
      </c>
      <c r="AM363" s="27">
        <v>0</v>
      </c>
    </row>
    <row r="364" spans="1:39" s="5" customFormat="1" ht="31.5" x14ac:dyDescent="0.25">
      <c r="A364" s="50" t="s">
        <v>160</v>
      </c>
      <c r="B364" s="50" t="s">
        <v>7</v>
      </c>
      <c r="C364" s="51" t="s">
        <v>160</v>
      </c>
      <c r="D364" s="52">
        <v>3</v>
      </c>
      <c r="E364" s="53">
        <v>1500</v>
      </c>
      <c r="F364" s="69">
        <v>1</v>
      </c>
      <c r="G364" s="61">
        <v>1600</v>
      </c>
      <c r="H364" s="62">
        <v>4</v>
      </c>
      <c r="I364" s="63">
        <v>3100</v>
      </c>
      <c r="J364" s="64">
        <v>3</v>
      </c>
      <c r="K364" s="55">
        <v>5821</v>
      </c>
      <c r="L364" s="55">
        <v>1281</v>
      </c>
      <c r="M364" s="55">
        <v>7102</v>
      </c>
      <c r="N364" s="56">
        <v>10202</v>
      </c>
      <c r="O364" s="60">
        <v>0</v>
      </c>
      <c r="P364" s="60">
        <v>0</v>
      </c>
      <c r="Q364" s="60">
        <v>0</v>
      </c>
      <c r="R364" s="60">
        <v>0</v>
      </c>
      <c r="S364" s="60">
        <v>0</v>
      </c>
      <c r="T364" s="60">
        <v>0</v>
      </c>
      <c r="U364" s="60">
        <v>0</v>
      </c>
      <c r="V364" s="60">
        <v>10202</v>
      </c>
      <c r="W364" s="60">
        <v>0</v>
      </c>
      <c r="X364" s="60">
        <v>0</v>
      </c>
      <c r="Y364" s="60">
        <v>0</v>
      </c>
      <c r="Z364" s="60">
        <v>0</v>
      </c>
      <c r="AA364" s="60">
        <v>0</v>
      </c>
      <c r="AB364" s="60">
        <v>0</v>
      </c>
      <c r="AC364" s="60">
        <v>0</v>
      </c>
      <c r="AD364" s="60">
        <v>0</v>
      </c>
      <c r="AE364" s="60">
        <v>0</v>
      </c>
      <c r="AF364" s="60">
        <v>0</v>
      </c>
      <c r="AG364" s="60">
        <v>0</v>
      </c>
      <c r="AH364" s="60">
        <v>0</v>
      </c>
      <c r="AI364" s="60">
        <v>0</v>
      </c>
      <c r="AJ364" s="60">
        <v>0</v>
      </c>
      <c r="AK364" s="60">
        <v>10202</v>
      </c>
      <c r="AL364" s="78"/>
      <c r="AM364" s="27">
        <v>0</v>
      </c>
    </row>
    <row r="365" spans="1:39" s="5" customFormat="1" ht="31.5" x14ac:dyDescent="0.25">
      <c r="A365" s="50" t="s">
        <v>162</v>
      </c>
      <c r="B365" s="50" t="s">
        <v>9</v>
      </c>
      <c r="C365" s="51" t="s">
        <v>163</v>
      </c>
      <c r="D365" s="52">
        <v>1026</v>
      </c>
      <c r="E365" s="53">
        <v>299930</v>
      </c>
      <c r="F365" s="52">
        <v>71</v>
      </c>
      <c r="G365" s="61">
        <v>156200</v>
      </c>
      <c r="H365" s="52">
        <v>1097</v>
      </c>
      <c r="I365" s="63">
        <v>456130</v>
      </c>
      <c r="J365" s="64">
        <v>245</v>
      </c>
      <c r="K365" s="55">
        <v>475398</v>
      </c>
      <c r="L365" s="55">
        <v>356549</v>
      </c>
      <c r="M365" s="55">
        <v>831947</v>
      </c>
      <c r="N365" s="56">
        <v>1288077</v>
      </c>
      <c r="O365" s="60">
        <v>0</v>
      </c>
      <c r="P365" s="60">
        <v>0</v>
      </c>
      <c r="Q365" s="60">
        <v>0</v>
      </c>
      <c r="R365" s="60">
        <v>0</v>
      </c>
      <c r="S365" s="60">
        <v>0</v>
      </c>
      <c r="T365" s="60">
        <v>0</v>
      </c>
      <c r="U365" s="60">
        <v>0</v>
      </c>
      <c r="V365" s="60">
        <v>8185.5752159666372</v>
      </c>
      <c r="W365" s="60">
        <v>0</v>
      </c>
      <c r="X365" s="60">
        <v>1277333.4325290439</v>
      </c>
      <c r="Y365" s="60">
        <v>0</v>
      </c>
      <c r="Z365" s="60">
        <v>0</v>
      </c>
      <c r="AA365" s="60">
        <v>0</v>
      </c>
      <c r="AB365" s="60">
        <v>0</v>
      </c>
      <c r="AC365" s="60">
        <v>2557.9922549895741</v>
      </c>
      <c r="AD365" s="60">
        <v>0</v>
      </c>
      <c r="AE365" s="60">
        <v>0</v>
      </c>
      <c r="AF365" s="60">
        <v>0</v>
      </c>
      <c r="AG365" s="60">
        <v>0</v>
      </c>
      <c r="AH365" s="60">
        <v>0</v>
      </c>
      <c r="AI365" s="60">
        <v>0</v>
      </c>
      <c r="AJ365" s="60">
        <v>0</v>
      </c>
      <c r="AK365" s="60">
        <v>1288077.0000000002</v>
      </c>
      <c r="AL365" s="78">
        <v>1337558.0000000002</v>
      </c>
      <c r="AM365" s="27">
        <v>0</v>
      </c>
    </row>
    <row r="366" spans="1:39" s="5" customFormat="1" ht="31.5" x14ac:dyDescent="0.25">
      <c r="A366" s="50" t="s">
        <v>162</v>
      </c>
      <c r="B366" s="50" t="s">
        <v>9</v>
      </c>
      <c r="C366" s="51" t="s">
        <v>164</v>
      </c>
      <c r="D366" s="52">
        <v>130</v>
      </c>
      <c r="E366" s="53">
        <v>12320</v>
      </c>
      <c r="F366" s="52">
        <v>3</v>
      </c>
      <c r="G366" s="61">
        <v>6600</v>
      </c>
      <c r="H366" s="62">
        <v>133</v>
      </c>
      <c r="I366" s="63">
        <v>18920</v>
      </c>
      <c r="J366" s="64">
        <v>9</v>
      </c>
      <c r="K366" s="55">
        <v>17464</v>
      </c>
      <c r="L366" s="55">
        <v>13097</v>
      </c>
      <c r="M366" s="55">
        <v>30561</v>
      </c>
      <c r="N366" s="56">
        <v>49481</v>
      </c>
      <c r="O366" s="60"/>
      <c r="P366" s="60"/>
      <c r="Q366" s="60"/>
      <c r="R366" s="60"/>
      <c r="S366" s="60"/>
      <c r="T366" s="60"/>
      <c r="U366" s="60"/>
      <c r="V366" s="60"/>
      <c r="W366" s="60"/>
      <c r="X366" s="60">
        <v>49481.000000000007</v>
      </c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>
        <v>49481.000000000007</v>
      </c>
      <c r="AL366" s="78"/>
      <c r="AM366" s="27">
        <v>0</v>
      </c>
    </row>
    <row r="367" spans="1:39" s="5" customFormat="1" ht="31.5" x14ac:dyDescent="0.25">
      <c r="A367" s="50" t="s">
        <v>162</v>
      </c>
      <c r="B367" s="50" t="s">
        <v>9</v>
      </c>
      <c r="C367" s="51" t="s">
        <v>165</v>
      </c>
      <c r="D367" s="52"/>
      <c r="E367" s="53"/>
      <c r="F367" s="52">
        <v>0</v>
      </c>
      <c r="G367" s="61">
        <v>0</v>
      </c>
      <c r="H367" s="62"/>
      <c r="I367" s="51"/>
      <c r="J367" s="65"/>
      <c r="K367" s="55"/>
      <c r="L367" s="55"/>
      <c r="M367" s="55"/>
      <c r="N367" s="56">
        <v>0</v>
      </c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>
        <v>0</v>
      </c>
      <c r="AL367" s="78"/>
      <c r="AM367" s="27">
        <v>0</v>
      </c>
    </row>
    <row r="368" spans="1:39" s="5" customFormat="1" ht="31.5" x14ac:dyDescent="0.25">
      <c r="A368" s="50" t="s">
        <v>162</v>
      </c>
      <c r="B368" s="50" t="s">
        <v>9</v>
      </c>
      <c r="C368" s="51" t="s">
        <v>166</v>
      </c>
      <c r="D368" s="52"/>
      <c r="E368" s="53"/>
      <c r="F368" s="52">
        <v>0</v>
      </c>
      <c r="G368" s="61">
        <v>0</v>
      </c>
      <c r="H368" s="62"/>
      <c r="I368" s="51"/>
      <c r="J368" s="65"/>
      <c r="K368" s="55"/>
      <c r="L368" s="55"/>
      <c r="M368" s="55"/>
      <c r="N368" s="56">
        <v>0</v>
      </c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>
        <v>0</v>
      </c>
      <c r="AL368" s="78"/>
      <c r="AM368" s="27">
        <v>0</v>
      </c>
    </row>
    <row r="369" spans="1:39" s="5" customFormat="1" x14ac:dyDescent="0.25">
      <c r="A369" s="50" t="s">
        <v>167</v>
      </c>
      <c r="B369" s="50" t="s">
        <v>9</v>
      </c>
      <c r="C369" s="51" t="s">
        <v>167</v>
      </c>
      <c r="D369" s="52">
        <v>20</v>
      </c>
      <c r="E369" s="53">
        <v>6400</v>
      </c>
      <c r="F369" s="52">
        <v>8</v>
      </c>
      <c r="G369" s="61">
        <v>3360</v>
      </c>
      <c r="H369" s="62">
        <v>28</v>
      </c>
      <c r="I369" s="63">
        <v>9760</v>
      </c>
      <c r="J369" s="64">
        <v>4</v>
      </c>
      <c r="K369" s="55">
        <v>7762</v>
      </c>
      <c r="L369" s="55">
        <v>6519</v>
      </c>
      <c r="M369" s="55">
        <v>14281</v>
      </c>
      <c r="N369" s="56">
        <v>24041</v>
      </c>
      <c r="O369" s="60">
        <v>0</v>
      </c>
      <c r="P369" s="60">
        <v>0</v>
      </c>
      <c r="Q369" s="60">
        <v>0</v>
      </c>
      <c r="R369" s="60">
        <v>0</v>
      </c>
      <c r="S369" s="60">
        <v>0</v>
      </c>
      <c r="T369" s="60">
        <v>0</v>
      </c>
      <c r="U369" s="60">
        <v>0</v>
      </c>
      <c r="V369" s="60">
        <v>0</v>
      </c>
      <c r="W369" s="60">
        <v>0</v>
      </c>
      <c r="X369" s="60">
        <v>24041</v>
      </c>
      <c r="Y369" s="60">
        <v>0</v>
      </c>
      <c r="Z369" s="60">
        <v>0</v>
      </c>
      <c r="AA369" s="60">
        <v>0</v>
      </c>
      <c r="AB369" s="60">
        <v>0</v>
      </c>
      <c r="AC369" s="60">
        <v>0</v>
      </c>
      <c r="AD369" s="60">
        <v>0</v>
      </c>
      <c r="AE369" s="60">
        <v>0</v>
      </c>
      <c r="AF369" s="60">
        <v>0</v>
      </c>
      <c r="AG369" s="60">
        <v>0</v>
      </c>
      <c r="AH369" s="60">
        <v>0</v>
      </c>
      <c r="AI369" s="60">
        <v>0</v>
      </c>
      <c r="AJ369" s="60">
        <v>0</v>
      </c>
      <c r="AK369" s="60">
        <v>24041</v>
      </c>
      <c r="AL369" s="78">
        <v>122837</v>
      </c>
      <c r="AM369" s="27">
        <v>0</v>
      </c>
    </row>
    <row r="370" spans="1:39" s="5" customFormat="1" x14ac:dyDescent="0.25">
      <c r="A370" s="50" t="s">
        <v>167</v>
      </c>
      <c r="B370" s="50" t="s">
        <v>9</v>
      </c>
      <c r="C370" s="51" t="s">
        <v>168</v>
      </c>
      <c r="D370" s="52">
        <v>98</v>
      </c>
      <c r="E370" s="53">
        <v>19200</v>
      </c>
      <c r="F370" s="52">
        <v>7</v>
      </c>
      <c r="G370" s="61">
        <v>11760</v>
      </c>
      <c r="H370" s="62">
        <v>105</v>
      </c>
      <c r="I370" s="63">
        <v>30960</v>
      </c>
      <c r="J370" s="64">
        <v>19</v>
      </c>
      <c r="K370" s="55">
        <v>36868</v>
      </c>
      <c r="L370" s="55">
        <v>30968</v>
      </c>
      <c r="M370" s="55">
        <v>67836</v>
      </c>
      <c r="N370" s="56">
        <v>98796</v>
      </c>
      <c r="O370" s="60">
        <v>0</v>
      </c>
      <c r="P370" s="60">
        <v>0</v>
      </c>
      <c r="Q370" s="60">
        <v>0</v>
      </c>
      <c r="R370" s="60">
        <v>0</v>
      </c>
      <c r="S370" s="60">
        <v>0</v>
      </c>
      <c r="T370" s="60">
        <v>1236.6675938803894</v>
      </c>
      <c r="U370" s="60">
        <v>0</v>
      </c>
      <c r="V370" s="60">
        <v>0</v>
      </c>
      <c r="W370" s="60">
        <v>0</v>
      </c>
      <c r="X370" s="60">
        <v>97559.332406119604</v>
      </c>
      <c r="Y370" s="60">
        <v>0</v>
      </c>
      <c r="Z370" s="60">
        <v>0</v>
      </c>
      <c r="AA370" s="60">
        <v>0</v>
      </c>
      <c r="AB370" s="60">
        <v>0</v>
      </c>
      <c r="AC370" s="60">
        <v>0</v>
      </c>
      <c r="AD370" s="60">
        <v>0</v>
      </c>
      <c r="AE370" s="60">
        <v>0</v>
      </c>
      <c r="AF370" s="60">
        <v>0</v>
      </c>
      <c r="AG370" s="60">
        <v>0</v>
      </c>
      <c r="AH370" s="60">
        <v>0</v>
      </c>
      <c r="AI370" s="60">
        <v>0</v>
      </c>
      <c r="AJ370" s="60">
        <v>0</v>
      </c>
      <c r="AK370" s="60">
        <v>98796</v>
      </c>
      <c r="AL370" s="78"/>
      <c r="AM370" s="27">
        <v>0</v>
      </c>
    </row>
    <row r="371" spans="1:39" s="5" customFormat="1" x14ac:dyDescent="0.25">
      <c r="A371" s="50" t="s">
        <v>167</v>
      </c>
      <c r="B371" s="50" t="s">
        <v>9</v>
      </c>
      <c r="C371" s="51" t="s">
        <v>169</v>
      </c>
      <c r="D371" s="52"/>
      <c r="E371" s="53"/>
      <c r="F371" s="52">
        <v>0</v>
      </c>
      <c r="G371" s="61">
        <v>0</v>
      </c>
      <c r="H371" s="62"/>
      <c r="I371" s="51"/>
      <c r="J371" s="65"/>
      <c r="K371" s="55"/>
      <c r="L371" s="55"/>
      <c r="M371" s="55"/>
      <c r="N371" s="56">
        <v>0</v>
      </c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>
        <v>0</v>
      </c>
      <c r="AL371" s="78"/>
      <c r="AM371" s="27">
        <v>0</v>
      </c>
    </row>
    <row r="372" spans="1:39" s="5" customFormat="1" x14ac:dyDescent="0.25">
      <c r="A372" s="50" t="s">
        <v>170</v>
      </c>
      <c r="B372" s="50" t="s">
        <v>14</v>
      </c>
      <c r="C372" s="51" t="s">
        <v>171</v>
      </c>
      <c r="D372" s="52">
        <v>31</v>
      </c>
      <c r="E372" s="53">
        <v>18750</v>
      </c>
      <c r="F372" s="52">
        <v>6</v>
      </c>
      <c r="G372" s="61">
        <v>10320</v>
      </c>
      <c r="H372" s="62">
        <v>37</v>
      </c>
      <c r="I372" s="63">
        <v>29070</v>
      </c>
      <c r="J372" s="64">
        <v>13</v>
      </c>
      <c r="K372" s="55">
        <v>25225</v>
      </c>
      <c r="L372" s="55">
        <v>17153</v>
      </c>
      <c r="M372" s="55">
        <v>42378</v>
      </c>
      <c r="N372" s="56">
        <v>71448</v>
      </c>
      <c r="O372" s="60">
        <v>0</v>
      </c>
      <c r="P372" s="60">
        <v>12342.264875239924</v>
      </c>
      <c r="Q372" s="60">
        <v>0</v>
      </c>
      <c r="R372" s="60">
        <v>0</v>
      </c>
      <c r="S372" s="60">
        <v>0</v>
      </c>
      <c r="T372" s="60">
        <v>0</v>
      </c>
      <c r="U372" s="60">
        <v>0</v>
      </c>
      <c r="V372" s="60">
        <v>2057.0441458733208</v>
      </c>
      <c r="W372" s="60">
        <v>0</v>
      </c>
      <c r="X372" s="60">
        <v>0</v>
      </c>
      <c r="Y372" s="60">
        <v>0</v>
      </c>
      <c r="Z372" s="60">
        <v>0</v>
      </c>
      <c r="AA372" s="60">
        <v>0</v>
      </c>
      <c r="AB372" s="60">
        <v>0</v>
      </c>
      <c r="AC372" s="60">
        <v>57048.690978886756</v>
      </c>
      <c r="AD372" s="60">
        <v>0</v>
      </c>
      <c r="AE372" s="60">
        <v>0</v>
      </c>
      <c r="AF372" s="60">
        <v>0</v>
      </c>
      <c r="AG372" s="60">
        <v>0</v>
      </c>
      <c r="AH372" s="60">
        <v>0</v>
      </c>
      <c r="AI372" s="60">
        <v>0</v>
      </c>
      <c r="AJ372" s="60">
        <v>0</v>
      </c>
      <c r="AK372" s="60">
        <v>71448</v>
      </c>
      <c r="AL372" s="78">
        <v>151242</v>
      </c>
      <c r="AM372" s="27">
        <v>0</v>
      </c>
    </row>
    <row r="373" spans="1:39" s="5" customFormat="1" x14ac:dyDescent="0.25">
      <c r="A373" s="50" t="s">
        <v>170</v>
      </c>
      <c r="B373" s="50" t="s">
        <v>14</v>
      </c>
      <c r="C373" s="51" t="s">
        <v>172</v>
      </c>
      <c r="D373" s="52">
        <v>20</v>
      </c>
      <c r="E373" s="53">
        <v>12750</v>
      </c>
      <c r="F373" s="52">
        <v>6</v>
      </c>
      <c r="G373" s="61">
        <v>6860</v>
      </c>
      <c r="H373" s="62">
        <v>26</v>
      </c>
      <c r="I373" s="63">
        <v>19610</v>
      </c>
      <c r="J373" s="64">
        <v>10</v>
      </c>
      <c r="K373" s="55">
        <v>19404</v>
      </c>
      <c r="L373" s="55">
        <v>13195</v>
      </c>
      <c r="M373" s="55">
        <v>32599</v>
      </c>
      <c r="N373" s="56">
        <v>52209</v>
      </c>
      <c r="O373" s="60">
        <v>0</v>
      </c>
      <c r="P373" s="60">
        <v>0</v>
      </c>
      <c r="Q373" s="60">
        <v>0</v>
      </c>
      <c r="R373" s="60">
        <v>0</v>
      </c>
      <c r="S373" s="60">
        <v>0</v>
      </c>
      <c r="T373" s="60">
        <v>0</v>
      </c>
      <c r="U373" s="60">
        <v>0</v>
      </c>
      <c r="V373" s="60">
        <v>0</v>
      </c>
      <c r="W373" s="60">
        <v>0</v>
      </c>
      <c r="X373" s="60">
        <v>0</v>
      </c>
      <c r="Y373" s="60">
        <v>0</v>
      </c>
      <c r="Z373" s="60">
        <v>0</v>
      </c>
      <c r="AA373" s="60">
        <v>0</v>
      </c>
      <c r="AB373" s="60">
        <v>0</v>
      </c>
      <c r="AC373" s="60">
        <v>52208.999999999993</v>
      </c>
      <c r="AD373" s="60">
        <v>0</v>
      </c>
      <c r="AE373" s="60">
        <v>0</v>
      </c>
      <c r="AF373" s="60">
        <v>0</v>
      </c>
      <c r="AG373" s="60">
        <v>0</v>
      </c>
      <c r="AH373" s="60">
        <v>0</v>
      </c>
      <c r="AI373" s="60">
        <v>0</v>
      </c>
      <c r="AJ373" s="60">
        <v>0</v>
      </c>
      <c r="AK373" s="60">
        <v>52208.999999999993</v>
      </c>
      <c r="AL373" s="78"/>
      <c r="AM373" s="27">
        <v>0</v>
      </c>
    </row>
    <row r="374" spans="1:39" s="5" customFormat="1" x14ac:dyDescent="0.25">
      <c r="A374" s="50" t="s">
        <v>170</v>
      </c>
      <c r="B374" s="50" t="s">
        <v>14</v>
      </c>
      <c r="C374" s="51" t="s">
        <v>173</v>
      </c>
      <c r="D374" s="52">
        <v>2</v>
      </c>
      <c r="E374" s="53">
        <v>1500</v>
      </c>
      <c r="F374" s="52">
        <v>0</v>
      </c>
      <c r="G374" s="61">
        <v>0</v>
      </c>
      <c r="H374" s="62">
        <v>2</v>
      </c>
      <c r="I374" s="63">
        <v>1500</v>
      </c>
      <c r="J374" s="64">
        <v>1</v>
      </c>
      <c r="K374" s="55">
        <v>1940</v>
      </c>
      <c r="L374" s="55">
        <v>1320</v>
      </c>
      <c r="M374" s="55">
        <v>3260</v>
      </c>
      <c r="N374" s="56">
        <v>4760</v>
      </c>
      <c r="O374" s="60">
        <v>0</v>
      </c>
      <c r="P374" s="60">
        <v>0</v>
      </c>
      <c r="Q374" s="60">
        <v>0</v>
      </c>
      <c r="R374" s="60">
        <v>0</v>
      </c>
      <c r="S374" s="60">
        <v>0</v>
      </c>
      <c r="T374" s="60">
        <v>0</v>
      </c>
      <c r="U374" s="60">
        <v>0</v>
      </c>
      <c r="V374" s="60">
        <v>476</v>
      </c>
      <c r="W374" s="60">
        <v>0</v>
      </c>
      <c r="X374" s="60">
        <v>0</v>
      </c>
      <c r="Y374" s="60">
        <v>0</v>
      </c>
      <c r="Z374" s="60">
        <v>0</v>
      </c>
      <c r="AA374" s="60">
        <v>0</v>
      </c>
      <c r="AB374" s="60">
        <v>0</v>
      </c>
      <c r="AC374" s="60">
        <v>4284</v>
      </c>
      <c r="AD374" s="60">
        <v>0</v>
      </c>
      <c r="AE374" s="60">
        <v>0</v>
      </c>
      <c r="AF374" s="60">
        <v>0</v>
      </c>
      <c r="AG374" s="60">
        <v>0</v>
      </c>
      <c r="AH374" s="60">
        <v>0</v>
      </c>
      <c r="AI374" s="60">
        <v>0</v>
      </c>
      <c r="AJ374" s="60">
        <v>0</v>
      </c>
      <c r="AK374" s="60">
        <v>4760</v>
      </c>
      <c r="AL374" s="78"/>
      <c r="AM374" s="27">
        <v>0</v>
      </c>
    </row>
    <row r="375" spans="1:39" s="5" customFormat="1" x14ac:dyDescent="0.25">
      <c r="A375" s="50" t="s">
        <v>170</v>
      </c>
      <c r="B375" s="50" t="s">
        <v>14</v>
      </c>
      <c r="C375" s="51" t="s">
        <v>174</v>
      </c>
      <c r="D375" s="52">
        <v>9</v>
      </c>
      <c r="E375" s="53">
        <v>3750</v>
      </c>
      <c r="F375" s="52">
        <v>0</v>
      </c>
      <c r="G375" s="61">
        <v>0</v>
      </c>
      <c r="H375" s="62">
        <v>9</v>
      </c>
      <c r="I375" s="63">
        <v>3750</v>
      </c>
      <c r="J375" s="64">
        <v>2</v>
      </c>
      <c r="K375" s="55">
        <v>3881</v>
      </c>
      <c r="L375" s="55">
        <v>2639</v>
      </c>
      <c r="M375" s="55">
        <v>6520</v>
      </c>
      <c r="N375" s="56">
        <v>10270</v>
      </c>
      <c r="O375" s="60">
        <v>0</v>
      </c>
      <c r="P375" s="60">
        <v>0</v>
      </c>
      <c r="Q375" s="60">
        <v>0</v>
      </c>
      <c r="R375" s="60">
        <v>0</v>
      </c>
      <c r="S375" s="60">
        <v>0</v>
      </c>
      <c r="T375" s="60">
        <v>0</v>
      </c>
      <c r="U375" s="60">
        <v>0</v>
      </c>
      <c r="V375" s="60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10270</v>
      </c>
      <c r="AD375" s="60">
        <v>0</v>
      </c>
      <c r="AE375" s="60">
        <v>0</v>
      </c>
      <c r="AF375" s="60">
        <v>0</v>
      </c>
      <c r="AG375" s="60">
        <v>0</v>
      </c>
      <c r="AH375" s="60">
        <v>0</v>
      </c>
      <c r="AI375" s="60">
        <v>0</v>
      </c>
      <c r="AJ375" s="60">
        <v>0</v>
      </c>
      <c r="AK375" s="60">
        <v>10270</v>
      </c>
      <c r="AL375" s="78"/>
      <c r="AM375" s="27">
        <v>0</v>
      </c>
    </row>
    <row r="376" spans="1:39" s="5" customFormat="1" x14ac:dyDescent="0.25">
      <c r="A376" s="50" t="s">
        <v>170</v>
      </c>
      <c r="B376" s="50" t="s">
        <v>14</v>
      </c>
      <c r="C376" s="51" t="s">
        <v>175</v>
      </c>
      <c r="D376" s="52">
        <v>3</v>
      </c>
      <c r="E376" s="53">
        <v>6429</v>
      </c>
      <c r="F376" s="52">
        <v>2</v>
      </c>
      <c r="G376" s="61">
        <v>1780</v>
      </c>
      <c r="H376" s="62">
        <v>5</v>
      </c>
      <c r="I376" s="63">
        <v>8209</v>
      </c>
      <c r="J376" s="64">
        <v>1.33</v>
      </c>
      <c r="K376" s="55">
        <v>2587</v>
      </c>
      <c r="L376" s="55">
        <v>1759</v>
      </c>
      <c r="M376" s="55">
        <v>4346</v>
      </c>
      <c r="N376" s="56">
        <v>12555</v>
      </c>
      <c r="O376" s="60">
        <v>0</v>
      </c>
      <c r="P376" s="60">
        <v>0</v>
      </c>
      <c r="Q376" s="60">
        <v>0</v>
      </c>
      <c r="R376" s="60">
        <v>0</v>
      </c>
      <c r="S376" s="60">
        <v>0</v>
      </c>
      <c r="T376" s="60">
        <v>0</v>
      </c>
      <c r="U376" s="60">
        <v>0</v>
      </c>
      <c r="V376" s="60">
        <v>0</v>
      </c>
      <c r="W376" s="60">
        <v>0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12555</v>
      </c>
      <c r="AD376" s="60">
        <v>0</v>
      </c>
      <c r="AE376" s="60">
        <v>0</v>
      </c>
      <c r="AF376" s="60">
        <v>0</v>
      </c>
      <c r="AG376" s="60">
        <v>0</v>
      </c>
      <c r="AH376" s="60">
        <v>0</v>
      </c>
      <c r="AI376" s="60">
        <v>0</v>
      </c>
      <c r="AJ376" s="60">
        <v>0</v>
      </c>
      <c r="AK376" s="60">
        <v>12555</v>
      </c>
      <c r="AL376" s="78"/>
      <c r="AM376" s="27">
        <v>0</v>
      </c>
    </row>
    <row r="377" spans="1:39" s="5" customFormat="1" x14ac:dyDescent="0.25">
      <c r="A377" s="50" t="s">
        <v>176</v>
      </c>
      <c r="B377" s="50" t="s">
        <v>135</v>
      </c>
      <c r="C377" s="51" t="s">
        <v>177</v>
      </c>
      <c r="D377" s="52"/>
      <c r="E377" s="53"/>
      <c r="F377" s="52">
        <v>0</v>
      </c>
      <c r="G377" s="61">
        <v>0</v>
      </c>
      <c r="H377" s="52"/>
      <c r="I377" s="53"/>
      <c r="J377" s="64"/>
      <c r="K377" s="55"/>
      <c r="L377" s="55"/>
      <c r="M377" s="56"/>
      <c r="N377" s="56">
        <v>0</v>
      </c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>
        <v>0</v>
      </c>
      <c r="AL377" s="57">
        <v>0</v>
      </c>
      <c r="AM377" s="27">
        <v>0</v>
      </c>
    </row>
    <row r="378" spans="1:39" s="5" customFormat="1" x14ac:dyDescent="0.25">
      <c r="A378" s="50" t="s">
        <v>178</v>
      </c>
      <c r="B378" s="50" t="s">
        <v>10</v>
      </c>
      <c r="C378" s="51" t="s">
        <v>179</v>
      </c>
      <c r="D378" s="52"/>
      <c r="E378" s="53"/>
      <c r="F378" s="52">
        <v>13</v>
      </c>
      <c r="G378" s="61">
        <v>26000</v>
      </c>
      <c r="H378" s="62">
        <v>13</v>
      </c>
      <c r="I378" s="63">
        <v>26000</v>
      </c>
      <c r="J378" s="64">
        <v>0</v>
      </c>
      <c r="K378" s="55"/>
      <c r="L378" s="55"/>
      <c r="M378" s="55"/>
      <c r="N378" s="56">
        <v>26000</v>
      </c>
      <c r="O378" s="60">
        <v>0</v>
      </c>
      <c r="P378" s="60">
        <v>0</v>
      </c>
      <c r="Q378" s="60">
        <v>0</v>
      </c>
      <c r="R378" s="60">
        <v>0</v>
      </c>
      <c r="S378" s="60">
        <v>0</v>
      </c>
      <c r="T378" s="60">
        <v>0</v>
      </c>
      <c r="U378" s="60">
        <v>0</v>
      </c>
      <c r="V378" s="60">
        <v>0</v>
      </c>
      <c r="W378" s="60">
        <v>0</v>
      </c>
      <c r="X378" s="60">
        <v>0</v>
      </c>
      <c r="Y378" s="60">
        <v>26000</v>
      </c>
      <c r="Z378" s="60">
        <v>0</v>
      </c>
      <c r="AA378" s="60">
        <v>0</v>
      </c>
      <c r="AB378" s="60">
        <v>0</v>
      </c>
      <c r="AC378" s="60">
        <v>0</v>
      </c>
      <c r="AD378" s="60">
        <v>0</v>
      </c>
      <c r="AE378" s="60">
        <v>0</v>
      </c>
      <c r="AF378" s="60">
        <v>0</v>
      </c>
      <c r="AG378" s="60">
        <v>0</v>
      </c>
      <c r="AH378" s="60">
        <v>0</v>
      </c>
      <c r="AI378" s="60">
        <v>0</v>
      </c>
      <c r="AJ378" s="60">
        <v>0</v>
      </c>
      <c r="AK378" s="60">
        <v>26000</v>
      </c>
      <c r="AL378" s="57">
        <v>26000</v>
      </c>
      <c r="AM378" s="27">
        <v>0</v>
      </c>
    </row>
    <row r="379" spans="1:39" s="5" customFormat="1" x14ac:dyDescent="0.25">
      <c r="A379" s="50" t="s">
        <v>180</v>
      </c>
      <c r="B379" s="50" t="s">
        <v>10</v>
      </c>
      <c r="C379" s="51" t="s">
        <v>181</v>
      </c>
      <c r="D379" s="52"/>
      <c r="E379" s="53"/>
      <c r="F379" s="52">
        <v>0</v>
      </c>
      <c r="G379" s="61">
        <v>0</v>
      </c>
      <c r="H379" s="52"/>
      <c r="I379" s="59"/>
      <c r="J379" s="65"/>
      <c r="K379" s="55"/>
      <c r="L379" s="55"/>
      <c r="M379" s="56"/>
      <c r="N379" s="56">
        <v>0</v>
      </c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>
        <v>0</v>
      </c>
      <c r="AL379" s="57">
        <v>0</v>
      </c>
      <c r="AM379" s="27">
        <v>0</v>
      </c>
    </row>
    <row r="380" spans="1:39" s="5" customFormat="1" x14ac:dyDescent="0.25">
      <c r="A380" s="50" t="s">
        <v>182</v>
      </c>
      <c r="B380" s="50" t="s">
        <v>135</v>
      </c>
      <c r="C380" s="51" t="s">
        <v>182</v>
      </c>
      <c r="D380" s="52"/>
      <c r="E380" s="53"/>
      <c r="F380" s="52">
        <v>0</v>
      </c>
      <c r="G380" s="61">
        <v>0</v>
      </c>
      <c r="H380" s="52"/>
      <c r="I380" s="53"/>
      <c r="J380" s="64"/>
      <c r="K380" s="55"/>
      <c r="L380" s="55"/>
      <c r="M380" s="56"/>
      <c r="N380" s="56">
        <v>0</v>
      </c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>
        <v>0</v>
      </c>
      <c r="AL380" s="57">
        <v>0</v>
      </c>
      <c r="AM380" s="27">
        <v>0</v>
      </c>
    </row>
    <row r="381" spans="1:39" s="5" customFormat="1" x14ac:dyDescent="0.25">
      <c r="A381" s="50" t="s">
        <v>183</v>
      </c>
      <c r="B381" s="50" t="s">
        <v>14</v>
      </c>
      <c r="C381" s="51" t="s">
        <v>183</v>
      </c>
      <c r="D381" s="52"/>
      <c r="E381" s="53"/>
      <c r="F381" s="52">
        <v>0</v>
      </c>
      <c r="G381" s="61">
        <v>0</v>
      </c>
      <c r="H381" s="52"/>
      <c r="I381" s="53"/>
      <c r="J381" s="64"/>
      <c r="K381" s="55"/>
      <c r="L381" s="55"/>
      <c r="M381" s="56"/>
      <c r="N381" s="56">
        <v>0</v>
      </c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>
        <v>0</v>
      </c>
      <c r="AL381" s="57">
        <v>0</v>
      </c>
      <c r="AM381" s="27">
        <v>0</v>
      </c>
    </row>
    <row r="382" spans="1:39" s="5" customFormat="1" x14ac:dyDescent="0.25">
      <c r="A382" s="50"/>
      <c r="B382" s="50" t="s">
        <v>184</v>
      </c>
      <c r="C382" s="51" t="s">
        <v>185</v>
      </c>
      <c r="D382" s="62"/>
      <c r="E382" s="61"/>
      <c r="F382" s="68"/>
      <c r="G382" s="61"/>
      <c r="H382" s="52"/>
      <c r="I382" s="53"/>
      <c r="J382" s="64"/>
      <c r="K382" s="55"/>
      <c r="L382" s="55"/>
      <c r="M382" s="56"/>
      <c r="N382" s="56">
        <v>0</v>
      </c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>
        <v>0</v>
      </c>
      <c r="AL382" s="57">
        <v>0</v>
      </c>
      <c r="AM382" s="27">
        <v>0</v>
      </c>
    </row>
    <row r="383" spans="1:39" s="5" customFormat="1" ht="47.25" x14ac:dyDescent="0.25">
      <c r="A383" s="50" t="s">
        <v>186</v>
      </c>
      <c r="B383" s="50" t="s">
        <v>185</v>
      </c>
      <c r="C383" s="51"/>
      <c r="D383" s="62"/>
      <c r="E383" s="61"/>
      <c r="F383" s="68"/>
      <c r="G383" s="61"/>
      <c r="H383" s="52"/>
      <c r="I383" s="67"/>
      <c r="J383" s="53">
        <v>114</v>
      </c>
      <c r="K383" s="57"/>
      <c r="L383" s="55"/>
      <c r="M383" s="55"/>
      <c r="N383" s="56">
        <v>0</v>
      </c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56"/>
      <c r="AL383" s="55"/>
      <c r="AM383" s="27">
        <v>0</v>
      </c>
    </row>
    <row r="384" spans="1:39" s="1" customFormat="1" x14ac:dyDescent="0.25">
      <c r="A384" s="43" t="s">
        <v>189</v>
      </c>
      <c r="B384" s="44"/>
      <c r="C384" s="45"/>
      <c r="D384" s="70">
        <v>1041</v>
      </c>
      <c r="E384" s="46">
        <v>229195</v>
      </c>
      <c r="F384" s="75">
        <v>135</v>
      </c>
      <c r="G384" s="46">
        <v>421972</v>
      </c>
      <c r="H384" s="70">
        <v>1176</v>
      </c>
      <c r="I384" s="46">
        <v>651167</v>
      </c>
      <c r="J384" s="45">
        <v>1886.6966666666663</v>
      </c>
      <c r="K384" s="47">
        <v>1754009</v>
      </c>
      <c r="L384" s="47">
        <v>725054</v>
      </c>
      <c r="M384" s="47">
        <v>2479063</v>
      </c>
      <c r="N384" s="47">
        <v>3130230</v>
      </c>
      <c r="O384" s="48">
        <v>98433</v>
      </c>
      <c r="P384" s="48">
        <v>155206</v>
      </c>
      <c r="Q384" s="48">
        <v>222618</v>
      </c>
      <c r="R384" s="48">
        <v>238376</v>
      </c>
      <c r="S384" s="48">
        <v>1530</v>
      </c>
      <c r="T384" s="48">
        <v>54565</v>
      </c>
      <c r="U384" s="48">
        <v>226900</v>
      </c>
      <c r="V384" s="48">
        <v>228586</v>
      </c>
      <c r="W384" s="48">
        <v>182899</v>
      </c>
      <c r="X384" s="48">
        <v>173068</v>
      </c>
      <c r="Y384" s="48">
        <v>381492</v>
      </c>
      <c r="Z384" s="48">
        <v>56958</v>
      </c>
      <c r="AA384" s="48">
        <v>166671</v>
      </c>
      <c r="AB384" s="48">
        <v>671364</v>
      </c>
      <c r="AC384" s="48">
        <v>160306</v>
      </c>
      <c r="AD384" s="48">
        <v>111258</v>
      </c>
      <c r="AE384" s="48">
        <v>0</v>
      </c>
      <c r="AF384" s="48">
        <v>0</v>
      </c>
      <c r="AG384" s="48">
        <v>0</v>
      </c>
      <c r="AH384" s="48">
        <v>0</v>
      </c>
      <c r="AI384" s="48">
        <v>0</v>
      </c>
      <c r="AJ384" s="48">
        <v>0</v>
      </c>
      <c r="AK384" s="48">
        <v>3130230</v>
      </c>
      <c r="AL384" s="49">
        <v>3130230</v>
      </c>
      <c r="AM384" s="9">
        <v>0</v>
      </c>
    </row>
    <row r="385" spans="1:39" s="5" customFormat="1" x14ac:dyDescent="0.25">
      <c r="A385" s="50" t="s">
        <v>36</v>
      </c>
      <c r="B385" s="50" t="s">
        <v>2</v>
      </c>
      <c r="C385" s="51" t="s">
        <v>37</v>
      </c>
      <c r="D385" s="62"/>
      <c r="E385" s="63"/>
      <c r="F385" s="62">
        <v>0</v>
      </c>
      <c r="G385" s="63">
        <v>0</v>
      </c>
      <c r="H385" s="62"/>
      <c r="I385" s="63"/>
      <c r="J385" s="52"/>
      <c r="K385" s="55"/>
      <c r="L385" s="55"/>
      <c r="M385" s="55">
        <v>0</v>
      </c>
      <c r="N385" s="56">
        <v>0</v>
      </c>
      <c r="O385" s="60"/>
      <c r="P385" s="60"/>
      <c r="Q385" s="60">
        <v>0</v>
      </c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>
        <v>0</v>
      </c>
      <c r="AL385" s="78">
        <v>42117</v>
      </c>
      <c r="AM385" s="27">
        <v>0</v>
      </c>
    </row>
    <row r="386" spans="1:39" s="5" customFormat="1" x14ac:dyDescent="0.25">
      <c r="A386" s="50" t="s">
        <v>36</v>
      </c>
      <c r="B386" s="50" t="s">
        <v>38</v>
      </c>
      <c r="C386" s="51" t="s">
        <v>39</v>
      </c>
      <c r="D386" s="62">
        <v>11</v>
      </c>
      <c r="E386" s="63">
        <v>924</v>
      </c>
      <c r="F386" s="62">
        <v>4</v>
      </c>
      <c r="G386" s="63">
        <v>6120</v>
      </c>
      <c r="H386" s="62">
        <v>15</v>
      </c>
      <c r="I386" s="63">
        <v>7044</v>
      </c>
      <c r="J386" s="52">
        <v>10</v>
      </c>
      <c r="K386" s="55">
        <v>6930</v>
      </c>
      <c r="L386" s="55">
        <v>1386</v>
      </c>
      <c r="M386" s="55">
        <v>8316</v>
      </c>
      <c r="N386" s="56">
        <v>15360</v>
      </c>
      <c r="O386" s="60"/>
      <c r="P386" s="60"/>
      <c r="Q386" s="60"/>
      <c r="R386" s="60"/>
      <c r="S386" s="60"/>
      <c r="T386" s="60">
        <v>15360</v>
      </c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>
        <v>15360</v>
      </c>
      <c r="AL386" s="78"/>
      <c r="AM386" s="27">
        <v>0</v>
      </c>
    </row>
    <row r="387" spans="1:39" s="5" customFormat="1" x14ac:dyDescent="0.25">
      <c r="A387" s="50" t="s">
        <v>36</v>
      </c>
      <c r="B387" s="50" t="s">
        <v>13</v>
      </c>
      <c r="C387" s="51" t="s">
        <v>40</v>
      </c>
      <c r="D387" s="62">
        <v>6</v>
      </c>
      <c r="E387" s="63">
        <v>4434</v>
      </c>
      <c r="F387" s="62">
        <v>3</v>
      </c>
      <c r="G387" s="63">
        <v>9810</v>
      </c>
      <c r="H387" s="62">
        <v>9</v>
      </c>
      <c r="I387" s="63">
        <v>14244</v>
      </c>
      <c r="J387" s="52">
        <v>8</v>
      </c>
      <c r="K387" s="55">
        <v>10256</v>
      </c>
      <c r="L387" s="55">
        <v>2257</v>
      </c>
      <c r="M387" s="55">
        <v>12513</v>
      </c>
      <c r="N387" s="56">
        <v>26757</v>
      </c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>
        <v>26757</v>
      </c>
      <c r="AC387" s="60"/>
      <c r="AD387" s="60"/>
      <c r="AE387" s="60"/>
      <c r="AF387" s="60"/>
      <c r="AG387" s="60"/>
      <c r="AH387" s="60"/>
      <c r="AI387" s="60"/>
      <c r="AJ387" s="60"/>
      <c r="AK387" s="60">
        <v>26757</v>
      </c>
      <c r="AL387" s="78"/>
      <c r="AM387" s="27">
        <v>0</v>
      </c>
    </row>
    <row r="388" spans="1:39" s="5" customFormat="1" x14ac:dyDescent="0.25">
      <c r="A388" s="50" t="s">
        <v>41</v>
      </c>
      <c r="B388" s="50" t="s">
        <v>38</v>
      </c>
      <c r="C388" s="51" t="s">
        <v>42</v>
      </c>
      <c r="D388" s="62">
        <v>35</v>
      </c>
      <c r="E388" s="63">
        <v>6930</v>
      </c>
      <c r="F388" s="62">
        <v>5</v>
      </c>
      <c r="G388" s="63">
        <v>7650</v>
      </c>
      <c r="H388" s="62">
        <v>40</v>
      </c>
      <c r="I388" s="63">
        <v>14580</v>
      </c>
      <c r="J388" s="52">
        <v>27.33</v>
      </c>
      <c r="K388" s="55">
        <v>18942</v>
      </c>
      <c r="L388" s="55">
        <v>5683</v>
      </c>
      <c r="M388" s="55">
        <v>24625</v>
      </c>
      <c r="N388" s="56">
        <v>39205</v>
      </c>
      <c r="O388" s="60"/>
      <c r="P388" s="60"/>
      <c r="Q388" s="60"/>
      <c r="R388" s="60"/>
      <c r="S388" s="60"/>
      <c r="T388" s="60">
        <v>39205</v>
      </c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>
        <v>39205</v>
      </c>
      <c r="AL388" s="78">
        <v>39205</v>
      </c>
      <c r="AM388" s="27">
        <v>0</v>
      </c>
    </row>
    <row r="389" spans="1:39" s="5" customFormat="1" x14ac:dyDescent="0.25">
      <c r="A389" s="50" t="s">
        <v>41</v>
      </c>
      <c r="B389" s="50" t="s">
        <v>38</v>
      </c>
      <c r="C389" s="51" t="s">
        <v>43</v>
      </c>
      <c r="D389" s="62"/>
      <c r="E389" s="51"/>
      <c r="F389" s="68">
        <v>0</v>
      </c>
      <c r="G389" s="51">
        <v>0</v>
      </c>
      <c r="H389" s="62"/>
      <c r="I389" s="51"/>
      <c r="J389" s="69"/>
      <c r="K389" s="55"/>
      <c r="L389" s="55"/>
      <c r="M389" s="55">
        <v>0</v>
      </c>
      <c r="N389" s="56">
        <v>0</v>
      </c>
      <c r="O389" s="60"/>
      <c r="P389" s="60"/>
      <c r="Q389" s="60"/>
      <c r="R389" s="60"/>
      <c r="S389" s="60"/>
      <c r="T389" s="60">
        <v>0</v>
      </c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>
        <v>0</v>
      </c>
      <c r="AL389" s="78"/>
      <c r="AM389" s="27">
        <v>0</v>
      </c>
    </row>
    <row r="390" spans="1:39" s="5" customFormat="1" x14ac:dyDescent="0.25">
      <c r="A390" s="50" t="s">
        <v>44</v>
      </c>
      <c r="B390" s="50" t="s">
        <v>2</v>
      </c>
      <c r="C390" s="51" t="s">
        <v>44</v>
      </c>
      <c r="D390" s="62"/>
      <c r="E390" s="51"/>
      <c r="F390" s="68">
        <v>0</v>
      </c>
      <c r="G390" s="51">
        <v>0</v>
      </c>
      <c r="H390" s="62"/>
      <c r="I390" s="51"/>
      <c r="J390" s="69"/>
      <c r="K390" s="55"/>
      <c r="L390" s="55"/>
      <c r="M390" s="55">
        <v>0</v>
      </c>
      <c r="N390" s="56">
        <v>0</v>
      </c>
      <c r="O390" s="60"/>
      <c r="P390" s="60"/>
      <c r="Q390" s="60">
        <v>0</v>
      </c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>
        <v>0</v>
      </c>
      <c r="AL390" s="57">
        <v>0</v>
      </c>
      <c r="AM390" s="27">
        <v>0</v>
      </c>
    </row>
    <row r="391" spans="1:39" s="5" customFormat="1" x14ac:dyDescent="0.25">
      <c r="A391" s="50" t="s">
        <v>45</v>
      </c>
      <c r="B391" s="50" t="s">
        <v>10</v>
      </c>
      <c r="C391" s="51" t="s">
        <v>46</v>
      </c>
      <c r="D391" s="62"/>
      <c r="E391" s="51"/>
      <c r="F391" s="68">
        <v>0</v>
      </c>
      <c r="G391" s="51">
        <v>0</v>
      </c>
      <c r="H391" s="62"/>
      <c r="I391" s="51"/>
      <c r="J391" s="69"/>
      <c r="K391" s="55"/>
      <c r="L391" s="55"/>
      <c r="M391" s="55">
        <v>0</v>
      </c>
      <c r="N391" s="56">
        <v>0</v>
      </c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>
        <v>0</v>
      </c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>
        <v>0</v>
      </c>
      <c r="AL391" s="78">
        <v>368107</v>
      </c>
      <c r="AM391" s="27">
        <v>0</v>
      </c>
    </row>
    <row r="392" spans="1:39" s="5" customFormat="1" x14ac:dyDescent="0.25">
      <c r="A392" s="50" t="s">
        <v>45</v>
      </c>
      <c r="B392" s="50" t="s">
        <v>10</v>
      </c>
      <c r="C392" s="51" t="s">
        <v>47</v>
      </c>
      <c r="D392" s="62">
        <v>3</v>
      </c>
      <c r="E392" s="63">
        <v>970</v>
      </c>
      <c r="F392" s="62">
        <v>1</v>
      </c>
      <c r="G392" s="63">
        <v>4140</v>
      </c>
      <c r="H392" s="62">
        <v>4</v>
      </c>
      <c r="I392" s="63">
        <v>5110</v>
      </c>
      <c r="J392" s="52">
        <v>4.67</v>
      </c>
      <c r="K392" s="55">
        <v>4043</v>
      </c>
      <c r="L392" s="55">
        <v>1455</v>
      </c>
      <c r="M392" s="55">
        <v>5498</v>
      </c>
      <c r="N392" s="56">
        <v>10608</v>
      </c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>
        <v>10608</v>
      </c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>
        <v>10608</v>
      </c>
      <c r="AL392" s="78"/>
      <c r="AM392" s="27">
        <v>0</v>
      </c>
    </row>
    <row r="393" spans="1:39" s="5" customFormat="1" x14ac:dyDescent="0.25">
      <c r="A393" s="50" t="s">
        <v>45</v>
      </c>
      <c r="B393" s="50" t="s">
        <v>10</v>
      </c>
      <c r="C393" s="51" t="s">
        <v>48</v>
      </c>
      <c r="D393" s="62">
        <v>1</v>
      </c>
      <c r="E393" s="63">
        <v>970</v>
      </c>
      <c r="F393" s="62">
        <v>0</v>
      </c>
      <c r="G393" s="63">
        <v>0</v>
      </c>
      <c r="H393" s="62">
        <v>1</v>
      </c>
      <c r="I393" s="63">
        <v>970</v>
      </c>
      <c r="J393" s="52">
        <v>2</v>
      </c>
      <c r="K393" s="55">
        <v>1733</v>
      </c>
      <c r="L393" s="55">
        <v>623</v>
      </c>
      <c r="M393" s="55">
        <v>2356</v>
      </c>
      <c r="N393" s="56">
        <v>3326</v>
      </c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>
        <v>3326</v>
      </c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>
        <v>3326</v>
      </c>
      <c r="AL393" s="78"/>
      <c r="AM393" s="27">
        <v>0</v>
      </c>
    </row>
    <row r="394" spans="1:39" s="5" customFormat="1" x14ac:dyDescent="0.25">
      <c r="A394" s="50" t="s">
        <v>45</v>
      </c>
      <c r="B394" s="50" t="s">
        <v>10</v>
      </c>
      <c r="C394" s="51" t="s">
        <v>49</v>
      </c>
      <c r="D394" s="62"/>
      <c r="E394" s="51"/>
      <c r="F394" s="68">
        <v>0</v>
      </c>
      <c r="G394" s="51">
        <v>0</v>
      </c>
      <c r="H394" s="62"/>
      <c r="I394" s="51"/>
      <c r="J394" s="69"/>
      <c r="K394" s="55"/>
      <c r="L394" s="55"/>
      <c r="M394" s="55">
        <v>0</v>
      </c>
      <c r="N394" s="56">
        <v>0</v>
      </c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>
        <v>0</v>
      </c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>
        <v>0</v>
      </c>
      <c r="AL394" s="78"/>
      <c r="AM394" s="27">
        <v>0</v>
      </c>
    </row>
    <row r="395" spans="1:39" s="5" customFormat="1" x14ac:dyDescent="0.25">
      <c r="A395" s="50" t="s">
        <v>45</v>
      </c>
      <c r="B395" s="50" t="s">
        <v>10</v>
      </c>
      <c r="C395" s="51" t="s">
        <v>50</v>
      </c>
      <c r="D395" s="62">
        <v>7</v>
      </c>
      <c r="E395" s="63">
        <v>600</v>
      </c>
      <c r="F395" s="62">
        <v>2</v>
      </c>
      <c r="G395" s="63">
        <v>1530</v>
      </c>
      <c r="H395" s="62">
        <v>9</v>
      </c>
      <c r="I395" s="63">
        <v>2130</v>
      </c>
      <c r="J395" s="52">
        <v>9.33</v>
      </c>
      <c r="K395" s="55">
        <v>7993</v>
      </c>
      <c r="L395" s="55">
        <v>2637</v>
      </c>
      <c r="M395" s="55">
        <v>10630</v>
      </c>
      <c r="N395" s="56">
        <v>12760</v>
      </c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>
        <v>12760</v>
      </c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>
        <v>12760</v>
      </c>
      <c r="AL395" s="78"/>
      <c r="AM395" s="27">
        <v>0</v>
      </c>
    </row>
    <row r="396" spans="1:39" s="5" customFormat="1" x14ac:dyDescent="0.25">
      <c r="A396" s="50" t="s">
        <v>45</v>
      </c>
      <c r="B396" s="50" t="s">
        <v>10</v>
      </c>
      <c r="C396" s="51" t="s">
        <v>51</v>
      </c>
      <c r="D396" s="62">
        <v>1</v>
      </c>
      <c r="E396" s="63">
        <v>970</v>
      </c>
      <c r="F396" s="62">
        <v>2</v>
      </c>
      <c r="G396" s="63">
        <v>8280</v>
      </c>
      <c r="H396" s="62">
        <v>3</v>
      </c>
      <c r="I396" s="63">
        <v>9250</v>
      </c>
      <c r="J396" s="52">
        <v>0.67</v>
      </c>
      <c r="K396" s="55">
        <v>578</v>
      </c>
      <c r="L396" s="55">
        <v>207</v>
      </c>
      <c r="M396" s="55">
        <v>785</v>
      </c>
      <c r="N396" s="56">
        <v>10035</v>
      </c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>
        <v>10035</v>
      </c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>
        <v>10035</v>
      </c>
      <c r="AL396" s="78"/>
      <c r="AM396" s="27">
        <v>0</v>
      </c>
    </row>
    <row r="397" spans="1:39" s="5" customFormat="1" x14ac:dyDescent="0.25">
      <c r="A397" s="50" t="s">
        <v>45</v>
      </c>
      <c r="B397" s="50" t="s">
        <v>10</v>
      </c>
      <c r="C397" s="51" t="s">
        <v>52</v>
      </c>
      <c r="D397" s="62">
        <v>11</v>
      </c>
      <c r="E397" s="63">
        <v>970</v>
      </c>
      <c r="F397" s="62">
        <v>22</v>
      </c>
      <c r="G397" s="63">
        <v>91350</v>
      </c>
      <c r="H397" s="62">
        <v>33</v>
      </c>
      <c r="I397" s="63">
        <v>92320</v>
      </c>
      <c r="J397" s="52">
        <v>14.67</v>
      </c>
      <c r="K397" s="55">
        <v>11504</v>
      </c>
      <c r="L397" s="55">
        <v>3518</v>
      </c>
      <c r="M397" s="55">
        <v>15022</v>
      </c>
      <c r="N397" s="56">
        <v>107342</v>
      </c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>
        <v>107342</v>
      </c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>
        <v>107342</v>
      </c>
      <c r="AL397" s="78"/>
      <c r="AM397" s="27">
        <v>0</v>
      </c>
    </row>
    <row r="398" spans="1:39" s="5" customFormat="1" x14ac:dyDescent="0.25">
      <c r="A398" s="50" t="s">
        <v>45</v>
      </c>
      <c r="B398" s="50" t="s">
        <v>10</v>
      </c>
      <c r="C398" s="51" t="s">
        <v>53</v>
      </c>
      <c r="D398" s="62">
        <v>19</v>
      </c>
      <c r="E398" s="63">
        <v>1940</v>
      </c>
      <c r="F398" s="62">
        <v>42</v>
      </c>
      <c r="G398" s="63">
        <v>184320</v>
      </c>
      <c r="H398" s="62">
        <v>61</v>
      </c>
      <c r="I398" s="63">
        <v>186260</v>
      </c>
      <c r="J398" s="52">
        <v>20</v>
      </c>
      <c r="K398" s="55">
        <v>16124</v>
      </c>
      <c r="L398" s="55">
        <v>6427</v>
      </c>
      <c r="M398" s="55">
        <v>22551</v>
      </c>
      <c r="N398" s="56">
        <v>208811</v>
      </c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>
        <v>208811</v>
      </c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>
        <v>208811</v>
      </c>
      <c r="AL398" s="78"/>
      <c r="AM398" s="27">
        <v>0</v>
      </c>
    </row>
    <row r="399" spans="1:39" s="5" customFormat="1" x14ac:dyDescent="0.25">
      <c r="A399" s="50" t="s">
        <v>45</v>
      </c>
      <c r="B399" s="50" t="s">
        <v>11</v>
      </c>
      <c r="C399" s="51" t="s">
        <v>54</v>
      </c>
      <c r="D399" s="62"/>
      <c r="E399" s="51"/>
      <c r="F399" s="68">
        <v>0</v>
      </c>
      <c r="G399" s="51">
        <v>0</v>
      </c>
      <c r="H399" s="62"/>
      <c r="I399" s="51"/>
      <c r="J399" s="69"/>
      <c r="K399" s="55"/>
      <c r="L399" s="55"/>
      <c r="M399" s="55">
        <v>0</v>
      </c>
      <c r="N399" s="56">
        <v>0</v>
      </c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>
        <v>0</v>
      </c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>
        <v>0</v>
      </c>
      <c r="AL399" s="78"/>
      <c r="AM399" s="27">
        <v>0</v>
      </c>
    </row>
    <row r="400" spans="1:39" s="5" customFormat="1" x14ac:dyDescent="0.25">
      <c r="A400" s="50" t="s">
        <v>45</v>
      </c>
      <c r="B400" s="50" t="s">
        <v>11</v>
      </c>
      <c r="C400" s="51" t="s">
        <v>45</v>
      </c>
      <c r="D400" s="62">
        <v>14</v>
      </c>
      <c r="E400" s="63">
        <v>2910</v>
      </c>
      <c r="F400" s="62">
        <v>0</v>
      </c>
      <c r="G400" s="63">
        <v>0</v>
      </c>
      <c r="H400" s="62">
        <v>14</v>
      </c>
      <c r="I400" s="63">
        <v>2910</v>
      </c>
      <c r="J400" s="52">
        <v>10.67</v>
      </c>
      <c r="K400" s="55">
        <v>9055</v>
      </c>
      <c r="L400" s="55">
        <v>3260</v>
      </c>
      <c r="M400" s="55">
        <v>12315</v>
      </c>
      <c r="N400" s="56">
        <v>15225</v>
      </c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>
        <v>15225</v>
      </c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>
        <v>15225</v>
      </c>
      <c r="AL400" s="78"/>
      <c r="AM400" s="27">
        <v>0</v>
      </c>
    </row>
    <row r="401" spans="1:39" s="5" customFormat="1" x14ac:dyDescent="0.25">
      <c r="A401" s="50" t="s">
        <v>55</v>
      </c>
      <c r="B401" s="50" t="s">
        <v>1</v>
      </c>
      <c r="C401" s="51" t="s">
        <v>56</v>
      </c>
      <c r="D401" s="62">
        <v>1</v>
      </c>
      <c r="E401" s="63">
        <v>600</v>
      </c>
      <c r="F401" s="62">
        <v>0</v>
      </c>
      <c r="G401" s="63">
        <v>0</v>
      </c>
      <c r="H401" s="62">
        <v>1</v>
      </c>
      <c r="I401" s="63">
        <v>600</v>
      </c>
      <c r="J401" s="52">
        <v>0.67</v>
      </c>
      <c r="K401" s="55">
        <v>578</v>
      </c>
      <c r="L401" s="55">
        <v>190</v>
      </c>
      <c r="M401" s="55">
        <v>768</v>
      </c>
      <c r="N401" s="56">
        <v>1368</v>
      </c>
      <c r="O401" s="60"/>
      <c r="P401" s="60">
        <v>1368</v>
      </c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>
        <v>1368</v>
      </c>
      <c r="AL401" s="78">
        <v>66895</v>
      </c>
      <c r="AM401" s="27">
        <v>0</v>
      </c>
    </row>
    <row r="402" spans="1:39" s="5" customFormat="1" x14ac:dyDescent="0.25">
      <c r="A402" s="50" t="s">
        <v>55</v>
      </c>
      <c r="B402" s="50" t="s">
        <v>57</v>
      </c>
      <c r="C402" s="51" t="s">
        <v>58</v>
      </c>
      <c r="D402" s="62"/>
      <c r="E402" s="51"/>
      <c r="F402" s="68">
        <v>0</v>
      </c>
      <c r="G402" s="51">
        <v>0</v>
      </c>
      <c r="H402" s="62"/>
      <c r="I402" s="51"/>
      <c r="J402" s="69"/>
      <c r="K402" s="55"/>
      <c r="L402" s="55"/>
      <c r="M402" s="55">
        <v>0</v>
      </c>
      <c r="N402" s="56">
        <v>0</v>
      </c>
      <c r="O402" s="60"/>
      <c r="P402" s="60">
        <v>0</v>
      </c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>
        <v>0</v>
      </c>
      <c r="AL402" s="78"/>
      <c r="AM402" s="27">
        <v>0</v>
      </c>
    </row>
    <row r="403" spans="1:39" s="5" customFormat="1" x14ac:dyDescent="0.25">
      <c r="A403" s="50" t="s">
        <v>55</v>
      </c>
      <c r="B403" s="50" t="s">
        <v>59</v>
      </c>
      <c r="C403" s="51" t="s">
        <v>60</v>
      </c>
      <c r="D403" s="62"/>
      <c r="E403" s="51"/>
      <c r="F403" s="68">
        <v>0</v>
      </c>
      <c r="G403" s="51">
        <v>0</v>
      </c>
      <c r="H403" s="62"/>
      <c r="I403" s="51"/>
      <c r="J403" s="69"/>
      <c r="K403" s="55"/>
      <c r="L403" s="55"/>
      <c r="M403" s="55">
        <v>0</v>
      </c>
      <c r="N403" s="56">
        <v>0</v>
      </c>
      <c r="O403" s="60"/>
      <c r="P403" s="60">
        <v>0</v>
      </c>
      <c r="Q403" s="60"/>
      <c r="R403" s="60">
        <v>0</v>
      </c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>
        <v>0</v>
      </c>
      <c r="AL403" s="78"/>
      <c r="AM403" s="27">
        <v>0</v>
      </c>
    </row>
    <row r="404" spans="1:39" s="5" customFormat="1" x14ac:dyDescent="0.25">
      <c r="A404" s="50" t="s">
        <v>55</v>
      </c>
      <c r="B404" s="50" t="s">
        <v>61</v>
      </c>
      <c r="C404" s="51" t="s">
        <v>62</v>
      </c>
      <c r="D404" s="62"/>
      <c r="E404" s="51"/>
      <c r="F404" s="68">
        <v>0</v>
      </c>
      <c r="G404" s="51">
        <v>0</v>
      </c>
      <c r="H404" s="62"/>
      <c r="I404" s="51"/>
      <c r="J404" s="69"/>
      <c r="K404" s="55"/>
      <c r="L404" s="55"/>
      <c r="M404" s="55">
        <v>0</v>
      </c>
      <c r="N404" s="56">
        <v>0</v>
      </c>
      <c r="O404" s="60"/>
      <c r="P404" s="60"/>
      <c r="Q404" s="60"/>
      <c r="R404" s="60">
        <v>0</v>
      </c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>
        <v>0</v>
      </c>
      <c r="AL404" s="78"/>
      <c r="AM404" s="27">
        <v>0</v>
      </c>
    </row>
    <row r="405" spans="1:39" s="5" customFormat="1" x14ac:dyDescent="0.25">
      <c r="A405" s="50" t="s">
        <v>55</v>
      </c>
      <c r="B405" s="50" t="s">
        <v>63</v>
      </c>
      <c r="C405" s="51" t="s">
        <v>64</v>
      </c>
      <c r="D405" s="62"/>
      <c r="E405" s="51"/>
      <c r="F405" s="68">
        <v>0</v>
      </c>
      <c r="G405" s="51">
        <v>0</v>
      </c>
      <c r="H405" s="62"/>
      <c r="I405" s="51"/>
      <c r="J405" s="69"/>
      <c r="K405" s="55"/>
      <c r="L405" s="55"/>
      <c r="M405" s="55">
        <v>0</v>
      </c>
      <c r="N405" s="56">
        <v>0</v>
      </c>
      <c r="O405" s="60"/>
      <c r="P405" s="60"/>
      <c r="Q405" s="60"/>
      <c r="R405" s="60">
        <v>0</v>
      </c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>
        <v>0</v>
      </c>
      <c r="AL405" s="78"/>
      <c r="AM405" s="27">
        <v>0</v>
      </c>
    </row>
    <row r="406" spans="1:39" s="5" customFormat="1" x14ac:dyDescent="0.25">
      <c r="A406" s="50" t="s">
        <v>55</v>
      </c>
      <c r="B406" s="50" t="s">
        <v>65</v>
      </c>
      <c r="C406" s="51" t="s">
        <v>66</v>
      </c>
      <c r="D406" s="62">
        <v>2</v>
      </c>
      <c r="E406" s="63">
        <v>1200</v>
      </c>
      <c r="F406" s="62">
        <v>0</v>
      </c>
      <c r="G406" s="63">
        <v>0</v>
      </c>
      <c r="H406" s="62">
        <v>2</v>
      </c>
      <c r="I406" s="63">
        <v>1200</v>
      </c>
      <c r="J406" s="52">
        <v>1.33</v>
      </c>
      <c r="K406" s="55">
        <v>1155</v>
      </c>
      <c r="L406" s="55">
        <v>381</v>
      </c>
      <c r="M406" s="55">
        <v>1536</v>
      </c>
      <c r="N406" s="56">
        <v>2736</v>
      </c>
      <c r="O406" s="60"/>
      <c r="P406" s="60"/>
      <c r="Q406" s="60"/>
      <c r="R406" s="60"/>
      <c r="S406" s="60"/>
      <c r="T406" s="60"/>
      <c r="U406" s="60"/>
      <c r="V406" s="60">
        <v>2736</v>
      </c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>
        <v>2736</v>
      </c>
      <c r="AL406" s="78"/>
      <c r="AM406" s="27">
        <v>0</v>
      </c>
    </row>
    <row r="407" spans="1:39" s="5" customFormat="1" x14ac:dyDescent="0.25">
      <c r="A407" s="50" t="s">
        <v>55</v>
      </c>
      <c r="B407" s="50" t="s">
        <v>65</v>
      </c>
      <c r="C407" s="51" t="s">
        <v>67</v>
      </c>
      <c r="D407" s="62">
        <v>1</v>
      </c>
      <c r="E407" s="51"/>
      <c r="F407" s="62">
        <v>0</v>
      </c>
      <c r="G407" s="51">
        <v>0</v>
      </c>
      <c r="H407" s="62">
        <v>1</v>
      </c>
      <c r="I407" s="51"/>
      <c r="J407" s="52">
        <v>2</v>
      </c>
      <c r="K407" s="55">
        <v>1733</v>
      </c>
      <c r="L407" s="55">
        <v>571</v>
      </c>
      <c r="M407" s="55">
        <v>2304</v>
      </c>
      <c r="N407" s="56">
        <v>2304</v>
      </c>
      <c r="O407" s="60"/>
      <c r="P407" s="60"/>
      <c r="Q407" s="60"/>
      <c r="R407" s="60"/>
      <c r="S407" s="60"/>
      <c r="T407" s="60"/>
      <c r="U407" s="60"/>
      <c r="V407" s="60">
        <v>2304</v>
      </c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>
        <v>2304</v>
      </c>
      <c r="AL407" s="78"/>
      <c r="AM407" s="27">
        <v>0</v>
      </c>
    </row>
    <row r="408" spans="1:39" s="5" customFormat="1" x14ac:dyDescent="0.25">
      <c r="A408" s="50" t="s">
        <v>55</v>
      </c>
      <c r="B408" s="50" t="s">
        <v>9</v>
      </c>
      <c r="C408" s="51" t="s">
        <v>68</v>
      </c>
      <c r="D408" s="62">
        <v>4</v>
      </c>
      <c r="E408" s="51"/>
      <c r="F408" s="62">
        <v>0</v>
      </c>
      <c r="G408" s="51">
        <v>0</v>
      </c>
      <c r="H408" s="62">
        <v>4</v>
      </c>
      <c r="I408" s="51"/>
      <c r="J408" s="52">
        <v>2</v>
      </c>
      <c r="K408" s="55">
        <v>1455</v>
      </c>
      <c r="L408" s="55">
        <v>481</v>
      </c>
      <c r="M408" s="55">
        <v>1936</v>
      </c>
      <c r="N408" s="56">
        <v>1936</v>
      </c>
      <c r="O408" s="60"/>
      <c r="P408" s="60"/>
      <c r="Q408" s="60"/>
      <c r="R408" s="60"/>
      <c r="S408" s="60"/>
      <c r="T408" s="60"/>
      <c r="U408" s="60"/>
      <c r="V408" s="60"/>
      <c r="W408" s="60"/>
      <c r="X408" s="60">
        <v>1936</v>
      </c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>
        <v>1936</v>
      </c>
      <c r="AL408" s="78"/>
      <c r="AM408" s="27">
        <v>0</v>
      </c>
    </row>
    <row r="409" spans="1:39" s="5" customFormat="1" x14ac:dyDescent="0.25">
      <c r="A409" s="50" t="s">
        <v>55</v>
      </c>
      <c r="B409" s="50" t="s">
        <v>10</v>
      </c>
      <c r="C409" s="51" t="s">
        <v>69</v>
      </c>
      <c r="D409" s="62">
        <v>8</v>
      </c>
      <c r="E409" s="63">
        <v>970</v>
      </c>
      <c r="F409" s="62">
        <v>0</v>
      </c>
      <c r="G409" s="63">
        <v>0</v>
      </c>
      <c r="H409" s="62">
        <v>8</v>
      </c>
      <c r="I409" s="63">
        <v>970</v>
      </c>
      <c r="J409" s="52">
        <v>10.67</v>
      </c>
      <c r="K409" s="55">
        <v>8593</v>
      </c>
      <c r="L409" s="55">
        <v>2836</v>
      </c>
      <c r="M409" s="55">
        <v>11429</v>
      </c>
      <c r="N409" s="56">
        <v>12399</v>
      </c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>
        <v>12399</v>
      </c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>
        <v>12399</v>
      </c>
      <c r="AL409" s="78"/>
      <c r="AM409" s="27">
        <v>0</v>
      </c>
    </row>
    <row r="410" spans="1:39" s="5" customFormat="1" x14ac:dyDescent="0.25">
      <c r="A410" s="50" t="s">
        <v>55</v>
      </c>
      <c r="B410" s="50" t="s">
        <v>10</v>
      </c>
      <c r="C410" s="51" t="s">
        <v>70</v>
      </c>
      <c r="D410" s="62">
        <v>10</v>
      </c>
      <c r="E410" s="63">
        <v>1200</v>
      </c>
      <c r="F410" s="62">
        <v>0</v>
      </c>
      <c r="G410" s="63">
        <v>0</v>
      </c>
      <c r="H410" s="62">
        <v>10</v>
      </c>
      <c r="I410" s="63">
        <v>1200</v>
      </c>
      <c r="J410" s="52">
        <v>11.33</v>
      </c>
      <c r="K410" s="55">
        <v>8986</v>
      </c>
      <c r="L410" s="55">
        <v>2965</v>
      </c>
      <c r="M410" s="55">
        <v>11951</v>
      </c>
      <c r="N410" s="56">
        <v>13151</v>
      </c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>
        <v>13151</v>
      </c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>
        <v>13151</v>
      </c>
      <c r="AL410" s="78"/>
      <c r="AM410" s="27">
        <v>0</v>
      </c>
    </row>
    <row r="411" spans="1:39" s="5" customFormat="1" x14ac:dyDescent="0.25">
      <c r="A411" s="50" t="s">
        <v>55</v>
      </c>
      <c r="B411" s="50" t="s">
        <v>10</v>
      </c>
      <c r="C411" s="51" t="s">
        <v>71</v>
      </c>
      <c r="D411" s="62">
        <v>9</v>
      </c>
      <c r="E411" s="63"/>
      <c r="F411" s="62">
        <v>2</v>
      </c>
      <c r="G411" s="63">
        <v>3060</v>
      </c>
      <c r="H411" s="62">
        <v>11</v>
      </c>
      <c r="I411" s="63">
        <v>3060</v>
      </c>
      <c r="J411" s="52">
        <v>0</v>
      </c>
      <c r="K411" s="55"/>
      <c r="L411" s="55"/>
      <c r="M411" s="55">
        <v>0</v>
      </c>
      <c r="N411" s="56">
        <v>3060</v>
      </c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>
        <v>3060</v>
      </c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>
        <v>3060</v>
      </c>
      <c r="AL411" s="78"/>
      <c r="AM411" s="27">
        <v>0</v>
      </c>
    </row>
    <row r="412" spans="1:39" s="5" customFormat="1" x14ac:dyDescent="0.25">
      <c r="A412" s="50" t="s">
        <v>55</v>
      </c>
      <c r="B412" s="50" t="s">
        <v>14</v>
      </c>
      <c r="C412" s="51" t="s">
        <v>72</v>
      </c>
      <c r="D412" s="62"/>
      <c r="E412" s="51"/>
      <c r="F412" s="68">
        <v>0</v>
      </c>
      <c r="G412" s="51">
        <v>0</v>
      </c>
      <c r="H412" s="62"/>
      <c r="I412" s="51"/>
      <c r="J412" s="69"/>
      <c r="K412" s="55"/>
      <c r="L412" s="55"/>
      <c r="M412" s="55">
        <v>0</v>
      </c>
      <c r="N412" s="56">
        <v>0</v>
      </c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>
        <v>0</v>
      </c>
      <c r="AD412" s="60"/>
      <c r="AE412" s="60"/>
      <c r="AF412" s="60"/>
      <c r="AG412" s="60"/>
      <c r="AH412" s="60"/>
      <c r="AI412" s="60"/>
      <c r="AJ412" s="60"/>
      <c r="AK412" s="60">
        <v>0</v>
      </c>
      <c r="AL412" s="78"/>
      <c r="AM412" s="27">
        <v>0</v>
      </c>
    </row>
    <row r="413" spans="1:39" s="5" customFormat="1" x14ac:dyDescent="0.25">
      <c r="A413" s="50" t="s">
        <v>55</v>
      </c>
      <c r="B413" s="50" t="s">
        <v>73</v>
      </c>
      <c r="C413" s="51" t="s">
        <v>74</v>
      </c>
      <c r="D413" s="62">
        <v>4</v>
      </c>
      <c r="E413" s="63">
        <v>600</v>
      </c>
      <c r="F413" s="62">
        <v>0</v>
      </c>
      <c r="G413" s="63">
        <v>0</v>
      </c>
      <c r="H413" s="62">
        <v>4</v>
      </c>
      <c r="I413" s="63">
        <v>600</v>
      </c>
      <c r="J413" s="52">
        <v>5.33</v>
      </c>
      <c r="K413" s="55">
        <v>4250</v>
      </c>
      <c r="L413" s="55">
        <v>1403</v>
      </c>
      <c r="M413" s="55">
        <v>5653</v>
      </c>
      <c r="N413" s="56">
        <v>6253</v>
      </c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>
        <v>6253</v>
      </c>
      <c r="AD413" s="60"/>
      <c r="AE413" s="60"/>
      <c r="AF413" s="60"/>
      <c r="AG413" s="60"/>
      <c r="AH413" s="60"/>
      <c r="AI413" s="60"/>
      <c r="AJ413" s="60"/>
      <c r="AK413" s="60">
        <v>6253</v>
      </c>
      <c r="AL413" s="78"/>
      <c r="AM413" s="27">
        <v>0</v>
      </c>
    </row>
    <row r="414" spans="1:39" s="5" customFormat="1" x14ac:dyDescent="0.25">
      <c r="A414" s="50" t="s">
        <v>55</v>
      </c>
      <c r="B414" s="50" t="s">
        <v>17</v>
      </c>
      <c r="C414" s="51" t="s">
        <v>75</v>
      </c>
      <c r="D414" s="62">
        <v>1</v>
      </c>
      <c r="E414" s="51"/>
      <c r="F414" s="62">
        <v>0</v>
      </c>
      <c r="G414" s="51">
        <v>0</v>
      </c>
      <c r="H414" s="62">
        <v>1</v>
      </c>
      <c r="I414" s="51"/>
      <c r="J414" s="52">
        <v>0</v>
      </c>
      <c r="K414" s="55"/>
      <c r="L414" s="55"/>
      <c r="M414" s="55">
        <v>0</v>
      </c>
      <c r="N414" s="56">
        <v>0</v>
      </c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>
        <v>0</v>
      </c>
      <c r="AG414" s="60"/>
      <c r="AH414" s="60"/>
      <c r="AI414" s="60"/>
      <c r="AJ414" s="60"/>
      <c r="AK414" s="60">
        <v>0</v>
      </c>
      <c r="AL414" s="78"/>
      <c r="AM414" s="27">
        <v>0</v>
      </c>
    </row>
    <row r="415" spans="1:39" s="5" customFormat="1" x14ac:dyDescent="0.25">
      <c r="A415" s="50" t="s">
        <v>55</v>
      </c>
      <c r="B415" s="50" t="s">
        <v>76</v>
      </c>
      <c r="C415" s="51" t="s">
        <v>75</v>
      </c>
      <c r="D415" s="62"/>
      <c r="E415" s="63"/>
      <c r="F415" s="62"/>
      <c r="G415" s="63"/>
      <c r="H415" s="62"/>
      <c r="I415" s="63"/>
      <c r="J415" s="52"/>
      <c r="K415" s="55"/>
      <c r="L415" s="55"/>
      <c r="M415" s="55"/>
      <c r="N415" s="56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>
        <v>0</v>
      </c>
      <c r="AF415" s="60"/>
      <c r="AG415" s="60"/>
      <c r="AH415" s="60"/>
      <c r="AI415" s="60"/>
      <c r="AJ415" s="60"/>
      <c r="AK415" s="60">
        <v>0</v>
      </c>
      <c r="AL415" s="78"/>
      <c r="AM415" s="27">
        <v>0</v>
      </c>
    </row>
    <row r="416" spans="1:39" s="5" customFormat="1" x14ac:dyDescent="0.25">
      <c r="A416" s="50" t="s">
        <v>55</v>
      </c>
      <c r="B416" s="50" t="s">
        <v>11</v>
      </c>
      <c r="C416" s="51" t="s">
        <v>75</v>
      </c>
      <c r="D416" s="62">
        <v>6</v>
      </c>
      <c r="E416" s="63">
        <v>2400</v>
      </c>
      <c r="F416" s="62">
        <v>0</v>
      </c>
      <c r="G416" s="63">
        <v>0</v>
      </c>
      <c r="H416" s="62">
        <v>6</v>
      </c>
      <c r="I416" s="63">
        <v>2400</v>
      </c>
      <c r="J416" s="52">
        <v>6.67</v>
      </c>
      <c r="K416" s="55">
        <v>5775</v>
      </c>
      <c r="L416" s="55">
        <v>1906</v>
      </c>
      <c r="M416" s="55">
        <v>7681</v>
      </c>
      <c r="N416" s="56">
        <v>10081</v>
      </c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>
        <v>10081</v>
      </c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>
        <v>10081</v>
      </c>
      <c r="AL416" s="78"/>
      <c r="AM416" s="27">
        <v>0</v>
      </c>
    </row>
    <row r="417" spans="1:39" s="5" customFormat="1" x14ac:dyDescent="0.25">
      <c r="A417" s="50" t="s">
        <v>55</v>
      </c>
      <c r="B417" s="50" t="s">
        <v>8</v>
      </c>
      <c r="C417" s="51" t="s">
        <v>75</v>
      </c>
      <c r="D417" s="62">
        <v>3</v>
      </c>
      <c r="E417" s="63"/>
      <c r="F417" s="62">
        <v>5</v>
      </c>
      <c r="G417" s="63">
        <v>9180</v>
      </c>
      <c r="H417" s="62">
        <v>8</v>
      </c>
      <c r="I417" s="63">
        <v>9180</v>
      </c>
      <c r="J417" s="52">
        <v>0</v>
      </c>
      <c r="K417" s="55"/>
      <c r="L417" s="55"/>
      <c r="M417" s="55">
        <v>0</v>
      </c>
      <c r="N417" s="56">
        <v>9180</v>
      </c>
      <c r="O417" s="60"/>
      <c r="P417" s="60"/>
      <c r="Q417" s="60"/>
      <c r="R417" s="60"/>
      <c r="S417" s="60"/>
      <c r="T417" s="60"/>
      <c r="U417" s="60"/>
      <c r="V417" s="60"/>
      <c r="W417" s="60">
        <v>9180</v>
      </c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>
        <v>9180</v>
      </c>
      <c r="AL417" s="78"/>
      <c r="AM417" s="27">
        <v>0</v>
      </c>
    </row>
    <row r="418" spans="1:39" s="5" customFormat="1" x14ac:dyDescent="0.25">
      <c r="A418" s="50" t="s">
        <v>55</v>
      </c>
      <c r="B418" s="50" t="s">
        <v>77</v>
      </c>
      <c r="C418" s="51" t="s">
        <v>75</v>
      </c>
      <c r="D418" s="62">
        <v>7</v>
      </c>
      <c r="E418" s="63">
        <v>1600</v>
      </c>
      <c r="F418" s="68">
        <v>0</v>
      </c>
      <c r="G418" s="63">
        <v>0</v>
      </c>
      <c r="H418" s="62">
        <v>7</v>
      </c>
      <c r="I418" s="63">
        <v>1600</v>
      </c>
      <c r="J418" s="69">
        <v>2.67</v>
      </c>
      <c r="K418" s="55">
        <v>2125</v>
      </c>
      <c r="L418" s="55">
        <v>702</v>
      </c>
      <c r="M418" s="55">
        <v>2827</v>
      </c>
      <c r="N418" s="56">
        <v>4427</v>
      </c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>
        <v>4427</v>
      </c>
      <c r="AB418" s="60"/>
      <c r="AC418" s="60"/>
      <c r="AD418" s="60"/>
      <c r="AE418" s="60"/>
      <c r="AF418" s="60"/>
      <c r="AG418" s="60"/>
      <c r="AH418" s="60"/>
      <c r="AI418" s="60"/>
      <c r="AJ418" s="60"/>
      <c r="AK418" s="60">
        <v>4427</v>
      </c>
      <c r="AL418" s="78"/>
      <c r="AM418" s="27">
        <v>0</v>
      </c>
    </row>
    <row r="419" spans="1:39" s="5" customFormat="1" x14ac:dyDescent="0.25">
      <c r="A419" s="50" t="s">
        <v>78</v>
      </c>
      <c r="B419" s="50" t="s">
        <v>3</v>
      </c>
      <c r="C419" s="51" t="s">
        <v>79</v>
      </c>
      <c r="D419" s="62">
        <v>17</v>
      </c>
      <c r="E419" s="51"/>
      <c r="F419" s="62">
        <v>0</v>
      </c>
      <c r="G419" s="51">
        <v>0</v>
      </c>
      <c r="H419" s="62">
        <v>17</v>
      </c>
      <c r="I419" s="51"/>
      <c r="J419" s="52">
        <v>23.33</v>
      </c>
      <c r="K419" s="55">
        <v>29337</v>
      </c>
      <c r="L419" s="55">
        <v>13495</v>
      </c>
      <c r="M419" s="55">
        <v>42832</v>
      </c>
      <c r="N419" s="56">
        <v>42832</v>
      </c>
      <c r="O419" s="60"/>
      <c r="P419" s="60"/>
      <c r="Q419" s="60"/>
      <c r="R419" s="60">
        <v>42832</v>
      </c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>
        <v>42832</v>
      </c>
      <c r="AL419" s="78">
        <v>219072</v>
      </c>
      <c r="AM419" s="27">
        <v>0</v>
      </c>
    </row>
    <row r="420" spans="1:39" s="5" customFormat="1" x14ac:dyDescent="0.25">
      <c r="A420" s="50" t="s">
        <v>78</v>
      </c>
      <c r="B420" s="50" t="s">
        <v>3</v>
      </c>
      <c r="C420" s="51" t="s">
        <v>80</v>
      </c>
      <c r="D420" s="62">
        <v>3</v>
      </c>
      <c r="E420" s="63">
        <v>450</v>
      </c>
      <c r="F420" s="62">
        <v>0</v>
      </c>
      <c r="G420" s="63">
        <v>0</v>
      </c>
      <c r="H420" s="62">
        <v>3</v>
      </c>
      <c r="I420" s="63">
        <v>450</v>
      </c>
      <c r="J420" s="52">
        <v>4.67</v>
      </c>
      <c r="K420" s="55">
        <v>5983</v>
      </c>
      <c r="L420" s="55">
        <v>2752</v>
      </c>
      <c r="M420" s="55">
        <v>8735</v>
      </c>
      <c r="N420" s="56">
        <v>9185</v>
      </c>
      <c r="O420" s="60"/>
      <c r="P420" s="60"/>
      <c r="Q420" s="60"/>
      <c r="R420" s="60">
        <v>9185</v>
      </c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>
        <v>9185</v>
      </c>
      <c r="AL420" s="78"/>
      <c r="AM420" s="27">
        <v>0</v>
      </c>
    </row>
    <row r="421" spans="1:39" s="5" customFormat="1" x14ac:dyDescent="0.25">
      <c r="A421" s="50" t="s">
        <v>78</v>
      </c>
      <c r="B421" s="50" t="s">
        <v>3</v>
      </c>
      <c r="C421" s="51" t="s">
        <v>81</v>
      </c>
      <c r="D421" s="62">
        <v>63</v>
      </c>
      <c r="E421" s="63">
        <v>3750</v>
      </c>
      <c r="F421" s="62">
        <v>3</v>
      </c>
      <c r="G421" s="63">
        <v>4590</v>
      </c>
      <c r="H421" s="62">
        <v>66</v>
      </c>
      <c r="I421" s="63">
        <v>8340</v>
      </c>
      <c r="J421" s="52">
        <v>88.67</v>
      </c>
      <c r="K421" s="55">
        <v>108709</v>
      </c>
      <c r="L421" s="55">
        <v>50006</v>
      </c>
      <c r="M421" s="55">
        <v>158715</v>
      </c>
      <c r="N421" s="56">
        <v>167055</v>
      </c>
      <c r="O421" s="60"/>
      <c r="P421" s="60"/>
      <c r="Q421" s="60"/>
      <c r="R421" s="60">
        <v>167055</v>
      </c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>
        <v>167055</v>
      </c>
      <c r="AL421" s="78"/>
      <c r="AM421" s="27">
        <v>0</v>
      </c>
    </row>
    <row r="422" spans="1:39" s="5" customFormat="1" x14ac:dyDescent="0.25">
      <c r="A422" s="50" t="s">
        <v>78</v>
      </c>
      <c r="B422" s="50" t="s">
        <v>3</v>
      </c>
      <c r="C422" s="51" t="s">
        <v>82</v>
      </c>
      <c r="D422" s="62"/>
      <c r="E422" s="51"/>
      <c r="F422" s="68">
        <v>0</v>
      </c>
      <c r="G422" s="51">
        <v>0</v>
      </c>
      <c r="H422" s="62"/>
      <c r="I422" s="51"/>
      <c r="J422" s="69"/>
      <c r="K422" s="55"/>
      <c r="L422" s="55"/>
      <c r="M422" s="55">
        <v>0</v>
      </c>
      <c r="N422" s="56">
        <v>0</v>
      </c>
      <c r="O422" s="60"/>
      <c r="P422" s="60"/>
      <c r="Q422" s="60"/>
      <c r="R422" s="60"/>
      <c r="S422" s="60">
        <v>0</v>
      </c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>
        <v>0</v>
      </c>
      <c r="AL422" s="78"/>
      <c r="AM422" s="27">
        <v>0</v>
      </c>
    </row>
    <row r="423" spans="1:39" s="5" customFormat="1" x14ac:dyDescent="0.25">
      <c r="A423" s="50" t="s">
        <v>83</v>
      </c>
      <c r="B423" s="50" t="s">
        <v>6</v>
      </c>
      <c r="C423" s="51" t="s">
        <v>84</v>
      </c>
      <c r="D423" s="62"/>
      <c r="E423" s="51"/>
      <c r="F423" s="68">
        <v>0</v>
      </c>
      <c r="G423" s="51">
        <v>0</v>
      </c>
      <c r="H423" s="62"/>
      <c r="I423" s="51"/>
      <c r="J423" s="69"/>
      <c r="K423" s="55"/>
      <c r="L423" s="55"/>
      <c r="M423" s="55">
        <v>0</v>
      </c>
      <c r="N423" s="56">
        <v>0</v>
      </c>
      <c r="O423" s="60"/>
      <c r="P423" s="60"/>
      <c r="Q423" s="60"/>
      <c r="R423" s="60"/>
      <c r="S423" s="60"/>
      <c r="T423" s="60"/>
      <c r="U423" s="60">
        <v>0</v>
      </c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>
        <v>0</v>
      </c>
      <c r="AL423" s="78">
        <v>267752</v>
      </c>
      <c r="AM423" s="27">
        <v>0</v>
      </c>
    </row>
    <row r="424" spans="1:39" s="5" customFormat="1" x14ac:dyDescent="0.25">
      <c r="A424" s="50" t="s">
        <v>83</v>
      </c>
      <c r="B424" s="50" t="s">
        <v>6</v>
      </c>
      <c r="C424" s="51" t="s">
        <v>85</v>
      </c>
      <c r="D424" s="62">
        <v>82</v>
      </c>
      <c r="E424" s="63">
        <v>5912</v>
      </c>
      <c r="F424" s="62">
        <v>2</v>
      </c>
      <c r="G424" s="63">
        <v>3060</v>
      </c>
      <c r="H424" s="62">
        <v>84</v>
      </c>
      <c r="I424" s="63">
        <v>8972</v>
      </c>
      <c r="J424" s="52">
        <v>146.66999999999999</v>
      </c>
      <c r="K424" s="55">
        <v>177177</v>
      </c>
      <c r="L424" s="55">
        <v>40751</v>
      </c>
      <c r="M424" s="55">
        <v>217928</v>
      </c>
      <c r="N424" s="56">
        <v>226900</v>
      </c>
      <c r="O424" s="60"/>
      <c r="P424" s="60"/>
      <c r="Q424" s="60"/>
      <c r="R424" s="60"/>
      <c r="S424" s="60"/>
      <c r="T424" s="60"/>
      <c r="U424" s="60">
        <v>226900</v>
      </c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>
        <v>226900</v>
      </c>
      <c r="AL424" s="78"/>
      <c r="AM424" s="27">
        <v>0</v>
      </c>
    </row>
    <row r="425" spans="1:39" s="5" customFormat="1" x14ac:dyDescent="0.25">
      <c r="A425" s="50" t="s">
        <v>83</v>
      </c>
      <c r="B425" s="50" t="s">
        <v>6</v>
      </c>
      <c r="C425" s="51" t="s">
        <v>86</v>
      </c>
      <c r="D425" s="62"/>
      <c r="E425" s="51"/>
      <c r="F425" s="68">
        <v>0</v>
      </c>
      <c r="G425" s="51">
        <v>0</v>
      </c>
      <c r="H425" s="62"/>
      <c r="I425" s="51"/>
      <c r="J425" s="69"/>
      <c r="K425" s="55"/>
      <c r="L425" s="55"/>
      <c r="M425" s="55">
        <v>0</v>
      </c>
      <c r="N425" s="56">
        <v>0</v>
      </c>
      <c r="O425" s="60"/>
      <c r="P425" s="60"/>
      <c r="Q425" s="60"/>
      <c r="R425" s="60"/>
      <c r="S425" s="60"/>
      <c r="T425" s="60"/>
      <c r="U425" s="60">
        <v>0</v>
      </c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>
        <v>0</v>
      </c>
      <c r="AL425" s="78"/>
      <c r="AM425" s="27">
        <v>0</v>
      </c>
    </row>
    <row r="426" spans="1:39" s="5" customFormat="1" x14ac:dyDescent="0.25">
      <c r="A426" s="50" t="s">
        <v>83</v>
      </c>
      <c r="B426" s="50" t="s">
        <v>13</v>
      </c>
      <c r="C426" s="51" t="s">
        <v>87</v>
      </c>
      <c r="D426" s="62">
        <v>23</v>
      </c>
      <c r="E426" s="63">
        <v>5478</v>
      </c>
      <c r="F426" s="62">
        <v>0</v>
      </c>
      <c r="G426" s="63">
        <v>0</v>
      </c>
      <c r="H426" s="62">
        <v>23</v>
      </c>
      <c r="I426" s="63">
        <v>5478</v>
      </c>
      <c r="J426" s="52">
        <v>23.33</v>
      </c>
      <c r="K426" s="55">
        <v>28760</v>
      </c>
      <c r="L426" s="55">
        <v>6614</v>
      </c>
      <c r="M426" s="55">
        <v>35374</v>
      </c>
      <c r="N426" s="56">
        <v>40852</v>
      </c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>
        <v>40852</v>
      </c>
      <c r="AC426" s="60"/>
      <c r="AD426" s="60"/>
      <c r="AE426" s="60"/>
      <c r="AF426" s="60"/>
      <c r="AG426" s="60"/>
      <c r="AH426" s="60"/>
      <c r="AI426" s="60"/>
      <c r="AJ426" s="60"/>
      <c r="AK426" s="60">
        <v>40852</v>
      </c>
      <c r="AL426" s="78"/>
      <c r="AM426" s="27">
        <v>0</v>
      </c>
    </row>
    <row r="427" spans="1:39" s="5" customFormat="1" x14ac:dyDescent="0.25">
      <c r="A427" s="50" t="s">
        <v>88</v>
      </c>
      <c r="B427" s="50" t="s">
        <v>8</v>
      </c>
      <c r="C427" s="51" t="s">
        <v>89</v>
      </c>
      <c r="D427" s="62"/>
      <c r="E427" s="51"/>
      <c r="F427" s="68">
        <v>0</v>
      </c>
      <c r="G427" s="51">
        <v>0</v>
      </c>
      <c r="H427" s="62"/>
      <c r="I427" s="51"/>
      <c r="J427" s="69"/>
      <c r="K427" s="55"/>
      <c r="L427" s="55"/>
      <c r="M427" s="55">
        <v>0</v>
      </c>
      <c r="N427" s="56">
        <v>0</v>
      </c>
      <c r="O427" s="60"/>
      <c r="P427" s="60"/>
      <c r="Q427" s="60"/>
      <c r="R427" s="60"/>
      <c r="S427" s="60"/>
      <c r="T427" s="60"/>
      <c r="U427" s="60"/>
      <c r="V427" s="60"/>
      <c r="W427" s="60">
        <v>0</v>
      </c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>
        <v>0</v>
      </c>
      <c r="AL427" s="78">
        <v>146450</v>
      </c>
      <c r="AM427" s="27">
        <v>0</v>
      </c>
    </row>
    <row r="428" spans="1:39" s="5" customFormat="1" x14ac:dyDescent="0.25">
      <c r="A428" s="50" t="s">
        <v>88</v>
      </c>
      <c r="B428" s="50" t="s">
        <v>13</v>
      </c>
      <c r="C428" s="51" t="s">
        <v>90</v>
      </c>
      <c r="D428" s="62">
        <v>4</v>
      </c>
      <c r="E428" s="51"/>
      <c r="F428" s="62">
        <v>0</v>
      </c>
      <c r="G428" s="51">
        <v>0</v>
      </c>
      <c r="H428" s="62">
        <v>4</v>
      </c>
      <c r="I428" s="51"/>
      <c r="J428" s="52">
        <v>6</v>
      </c>
      <c r="K428" s="55">
        <v>7692</v>
      </c>
      <c r="L428" s="55">
        <v>1693</v>
      </c>
      <c r="M428" s="55">
        <v>9385</v>
      </c>
      <c r="N428" s="56">
        <v>9385</v>
      </c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>
        <v>9385</v>
      </c>
      <c r="AC428" s="60"/>
      <c r="AD428" s="60"/>
      <c r="AE428" s="60"/>
      <c r="AF428" s="60"/>
      <c r="AG428" s="60"/>
      <c r="AH428" s="60"/>
      <c r="AI428" s="60"/>
      <c r="AJ428" s="60"/>
      <c r="AK428" s="60">
        <v>9385</v>
      </c>
      <c r="AL428" s="78"/>
      <c r="AM428" s="27">
        <v>0</v>
      </c>
    </row>
    <row r="429" spans="1:39" s="5" customFormat="1" x14ac:dyDescent="0.25">
      <c r="A429" s="50" t="s">
        <v>88</v>
      </c>
      <c r="B429" s="50" t="s">
        <v>13</v>
      </c>
      <c r="C429" s="51" t="s">
        <v>91</v>
      </c>
      <c r="D429" s="62">
        <v>43</v>
      </c>
      <c r="E429" s="63">
        <v>22581</v>
      </c>
      <c r="F429" s="62">
        <v>6</v>
      </c>
      <c r="G429" s="63">
        <v>10710</v>
      </c>
      <c r="H429" s="62">
        <v>49</v>
      </c>
      <c r="I429" s="63">
        <v>33291</v>
      </c>
      <c r="J429" s="52">
        <v>56.67</v>
      </c>
      <c r="K429" s="55">
        <v>68607</v>
      </c>
      <c r="L429" s="55">
        <v>15094</v>
      </c>
      <c r="M429" s="55">
        <v>83701</v>
      </c>
      <c r="N429" s="56">
        <v>116992</v>
      </c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>
        <v>116992</v>
      </c>
      <c r="AC429" s="60"/>
      <c r="AD429" s="60"/>
      <c r="AE429" s="60"/>
      <c r="AF429" s="60"/>
      <c r="AG429" s="60"/>
      <c r="AH429" s="60"/>
      <c r="AI429" s="60"/>
      <c r="AJ429" s="60"/>
      <c r="AK429" s="60">
        <v>116992</v>
      </c>
      <c r="AL429" s="78"/>
      <c r="AM429" s="27">
        <v>0</v>
      </c>
    </row>
    <row r="430" spans="1:39" s="5" customFormat="1" x14ac:dyDescent="0.25">
      <c r="A430" s="50" t="s">
        <v>88</v>
      </c>
      <c r="B430" s="50" t="s">
        <v>15</v>
      </c>
      <c r="C430" s="51" t="s">
        <v>92</v>
      </c>
      <c r="D430" s="62">
        <v>3</v>
      </c>
      <c r="E430" s="63">
        <v>10757</v>
      </c>
      <c r="F430" s="62">
        <v>2</v>
      </c>
      <c r="G430" s="63">
        <v>3060</v>
      </c>
      <c r="H430" s="62">
        <v>5</v>
      </c>
      <c r="I430" s="63">
        <v>13817</v>
      </c>
      <c r="J430" s="52">
        <v>4</v>
      </c>
      <c r="K430" s="55">
        <v>5128</v>
      </c>
      <c r="L430" s="55">
        <v>1128</v>
      </c>
      <c r="M430" s="55">
        <v>6256</v>
      </c>
      <c r="N430" s="56">
        <v>20073</v>
      </c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>
        <v>20073</v>
      </c>
      <c r="AE430" s="60"/>
      <c r="AF430" s="60"/>
      <c r="AG430" s="60"/>
      <c r="AH430" s="60"/>
      <c r="AI430" s="60"/>
      <c r="AJ430" s="60"/>
      <c r="AK430" s="60">
        <v>20073</v>
      </c>
      <c r="AL430" s="78"/>
      <c r="AM430" s="27">
        <v>0</v>
      </c>
    </row>
    <row r="431" spans="1:39" s="5" customFormat="1" x14ac:dyDescent="0.25">
      <c r="A431" s="50" t="s">
        <v>93</v>
      </c>
      <c r="B431" s="50" t="s">
        <v>15</v>
      </c>
      <c r="C431" s="51" t="s">
        <v>93</v>
      </c>
      <c r="D431" s="62">
        <v>39</v>
      </c>
      <c r="E431" s="63">
        <v>21637</v>
      </c>
      <c r="F431" s="62">
        <v>3</v>
      </c>
      <c r="G431" s="63">
        <v>4590</v>
      </c>
      <c r="H431" s="62">
        <v>42</v>
      </c>
      <c r="I431" s="63">
        <v>26227</v>
      </c>
      <c r="J431" s="52">
        <v>39.33</v>
      </c>
      <c r="K431" s="55">
        <v>48117</v>
      </c>
      <c r="L431" s="55">
        <v>16841</v>
      </c>
      <c r="M431" s="55">
        <v>64958</v>
      </c>
      <c r="N431" s="56">
        <v>91185</v>
      </c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>
        <v>91185</v>
      </c>
      <c r="AE431" s="60"/>
      <c r="AF431" s="60"/>
      <c r="AG431" s="60"/>
      <c r="AH431" s="60"/>
      <c r="AI431" s="60"/>
      <c r="AJ431" s="60"/>
      <c r="AK431" s="60">
        <v>91185</v>
      </c>
      <c r="AL431" s="57">
        <v>91185</v>
      </c>
      <c r="AM431" s="27">
        <v>0</v>
      </c>
    </row>
    <row r="432" spans="1:39" s="5" customFormat="1" x14ac:dyDescent="0.25">
      <c r="A432" s="50" t="s">
        <v>94</v>
      </c>
      <c r="B432" s="50" t="s">
        <v>13</v>
      </c>
      <c r="C432" s="51" t="s">
        <v>94</v>
      </c>
      <c r="D432" s="62">
        <v>60</v>
      </c>
      <c r="E432" s="63">
        <v>20136</v>
      </c>
      <c r="F432" s="62">
        <v>4</v>
      </c>
      <c r="G432" s="63">
        <v>6120</v>
      </c>
      <c r="H432" s="62">
        <v>64</v>
      </c>
      <c r="I432" s="63">
        <v>26256</v>
      </c>
      <c r="J432" s="52">
        <v>68</v>
      </c>
      <c r="K432" s="55">
        <v>81520</v>
      </c>
      <c r="L432" s="55">
        <v>27717</v>
      </c>
      <c r="M432" s="55">
        <v>109237</v>
      </c>
      <c r="N432" s="56">
        <v>135493</v>
      </c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>
        <v>135493</v>
      </c>
      <c r="AC432" s="60"/>
      <c r="AD432" s="60"/>
      <c r="AE432" s="60"/>
      <c r="AF432" s="60"/>
      <c r="AG432" s="60"/>
      <c r="AH432" s="60"/>
      <c r="AI432" s="60"/>
      <c r="AJ432" s="60"/>
      <c r="AK432" s="60">
        <v>135493</v>
      </c>
      <c r="AL432" s="57">
        <v>135493</v>
      </c>
      <c r="AM432" s="27">
        <v>0</v>
      </c>
    </row>
    <row r="433" spans="1:39" s="5" customFormat="1" x14ac:dyDescent="0.25">
      <c r="A433" s="50" t="s">
        <v>95</v>
      </c>
      <c r="B433" s="50" t="s">
        <v>96</v>
      </c>
      <c r="C433" s="51" t="s">
        <v>97</v>
      </c>
      <c r="D433" s="62"/>
      <c r="E433" s="51"/>
      <c r="F433" s="68">
        <v>0</v>
      </c>
      <c r="G433" s="51">
        <v>0</v>
      </c>
      <c r="H433" s="62"/>
      <c r="I433" s="51"/>
      <c r="J433" s="69"/>
      <c r="K433" s="55"/>
      <c r="L433" s="55"/>
      <c r="M433" s="55">
        <v>0</v>
      </c>
      <c r="N433" s="56">
        <v>0</v>
      </c>
      <c r="O433" s="60">
        <v>0</v>
      </c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>
        <v>0</v>
      </c>
      <c r="AL433" s="78">
        <v>98433</v>
      </c>
      <c r="AM433" s="27">
        <v>0</v>
      </c>
    </row>
    <row r="434" spans="1:39" s="5" customFormat="1" x14ac:dyDescent="0.25">
      <c r="A434" s="50" t="s">
        <v>95</v>
      </c>
      <c r="B434" s="50" t="s">
        <v>96</v>
      </c>
      <c r="C434" s="51" t="s">
        <v>98</v>
      </c>
      <c r="D434" s="62">
        <v>33</v>
      </c>
      <c r="E434" s="63">
        <v>8800</v>
      </c>
      <c r="F434" s="62">
        <v>2</v>
      </c>
      <c r="G434" s="63">
        <v>3060</v>
      </c>
      <c r="H434" s="62">
        <v>35</v>
      </c>
      <c r="I434" s="63">
        <v>11860</v>
      </c>
      <c r="J434" s="52">
        <v>44</v>
      </c>
      <c r="K434" s="55">
        <v>54793</v>
      </c>
      <c r="L434" s="55">
        <v>31780</v>
      </c>
      <c r="M434" s="55">
        <v>86573</v>
      </c>
      <c r="N434" s="56">
        <v>98433</v>
      </c>
      <c r="O434" s="60">
        <v>98433</v>
      </c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>
        <v>98433</v>
      </c>
      <c r="AL434" s="78"/>
      <c r="AM434" s="27">
        <v>0</v>
      </c>
    </row>
    <row r="435" spans="1:39" s="5" customFormat="1" ht="31.5" x14ac:dyDescent="0.25">
      <c r="A435" s="50" t="s">
        <v>99</v>
      </c>
      <c r="B435" s="50" t="s">
        <v>11</v>
      </c>
      <c r="C435" s="51" t="s">
        <v>100</v>
      </c>
      <c r="D435" s="62">
        <v>2</v>
      </c>
      <c r="E435" s="51"/>
      <c r="F435" s="62">
        <v>0</v>
      </c>
      <c r="G435" s="51">
        <v>0</v>
      </c>
      <c r="H435" s="62">
        <v>2</v>
      </c>
      <c r="I435" s="51"/>
      <c r="J435" s="52">
        <v>4</v>
      </c>
      <c r="K435" s="55">
        <v>3465</v>
      </c>
      <c r="L435" s="55">
        <v>0</v>
      </c>
      <c r="M435" s="55">
        <v>3465</v>
      </c>
      <c r="N435" s="56">
        <v>3465</v>
      </c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>
        <v>3465</v>
      </c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>
        <v>3465</v>
      </c>
      <c r="AL435" s="57">
        <v>3465</v>
      </c>
      <c r="AM435" s="27">
        <v>0</v>
      </c>
    </row>
    <row r="436" spans="1:39" s="5" customFormat="1" x14ac:dyDescent="0.25">
      <c r="A436" s="50" t="s">
        <v>101</v>
      </c>
      <c r="B436" s="50" t="s">
        <v>11</v>
      </c>
      <c r="C436" s="51" t="s">
        <v>101</v>
      </c>
      <c r="D436" s="62">
        <v>9</v>
      </c>
      <c r="E436" s="63">
        <v>1478</v>
      </c>
      <c r="F436" s="62">
        <v>2</v>
      </c>
      <c r="G436" s="63">
        <v>3060</v>
      </c>
      <c r="H436" s="62">
        <v>11</v>
      </c>
      <c r="I436" s="63">
        <v>4538</v>
      </c>
      <c r="J436" s="52">
        <v>16.670000000000002</v>
      </c>
      <c r="K436" s="55">
        <v>20213</v>
      </c>
      <c r="L436" s="55">
        <v>3436</v>
      </c>
      <c r="M436" s="55">
        <v>23649</v>
      </c>
      <c r="N436" s="56">
        <v>28187</v>
      </c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>
        <v>28187</v>
      </c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>
        <v>28187</v>
      </c>
      <c r="AL436" s="57">
        <v>28187</v>
      </c>
      <c r="AM436" s="27">
        <v>0</v>
      </c>
    </row>
    <row r="437" spans="1:39" s="5" customFormat="1" x14ac:dyDescent="0.25">
      <c r="A437" s="50" t="s">
        <v>102</v>
      </c>
      <c r="B437" s="50" t="s">
        <v>3</v>
      </c>
      <c r="C437" s="51" t="s">
        <v>103</v>
      </c>
      <c r="D437" s="62">
        <v>14</v>
      </c>
      <c r="E437" s="63">
        <v>2000</v>
      </c>
      <c r="F437" s="62">
        <v>0</v>
      </c>
      <c r="G437" s="63">
        <v>0</v>
      </c>
      <c r="H437" s="62">
        <v>14</v>
      </c>
      <c r="I437" s="63">
        <v>2000</v>
      </c>
      <c r="J437" s="52">
        <v>11.33</v>
      </c>
      <c r="K437" s="55">
        <v>14183</v>
      </c>
      <c r="L437" s="55">
        <v>3121</v>
      </c>
      <c r="M437" s="55">
        <v>17304</v>
      </c>
      <c r="N437" s="56">
        <v>19304</v>
      </c>
      <c r="O437" s="60"/>
      <c r="P437" s="60"/>
      <c r="Q437" s="60"/>
      <c r="R437" s="60">
        <v>19304</v>
      </c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>
        <v>19304</v>
      </c>
      <c r="AL437" s="78">
        <v>150884</v>
      </c>
      <c r="AM437" s="27">
        <v>0</v>
      </c>
    </row>
    <row r="438" spans="1:39" s="5" customFormat="1" x14ac:dyDescent="0.25">
      <c r="A438" s="50" t="s">
        <v>102</v>
      </c>
      <c r="B438" s="50" t="s">
        <v>3</v>
      </c>
      <c r="C438" s="51" t="s">
        <v>104</v>
      </c>
      <c r="D438" s="62"/>
      <c r="E438" s="51"/>
      <c r="F438" s="68">
        <v>0</v>
      </c>
      <c r="G438" s="51">
        <v>0</v>
      </c>
      <c r="H438" s="62"/>
      <c r="I438" s="51"/>
      <c r="J438" s="69"/>
      <c r="K438" s="55"/>
      <c r="L438" s="55"/>
      <c r="M438" s="55">
        <v>0</v>
      </c>
      <c r="N438" s="56">
        <v>0</v>
      </c>
      <c r="O438" s="60"/>
      <c r="P438" s="60"/>
      <c r="Q438" s="60"/>
      <c r="R438" s="60">
        <v>0</v>
      </c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>
        <v>0</v>
      </c>
      <c r="AL438" s="78"/>
      <c r="AM438" s="27">
        <v>0</v>
      </c>
    </row>
    <row r="439" spans="1:39" s="5" customFormat="1" x14ac:dyDescent="0.25">
      <c r="A439" s="50" t="s">
        <v>102</v>
      </c>
      <c r="B439" s="50" t="s">
        <v>8</v>
      </c>
      <c r="C439" s="51" t="s">
        <v>105</v>
      </c>
      <c r="D439" s="62"/>
      <c r="E439" s="51"/>
      <c r="F439" s="68">
        <v>0</v>
      </c>
      <c r="G439" s="51">
        <v>0</v>
      </c>
      <c r="H439" s="62"/>
      <c r="I439" s="51"/>
      <c r="J439" s="69"/>
      <c r="K439" s="55"/>
      <c r="L439" s="55"/>
      <c r="M439" s="55">
        <v>0</v>
      </c>
      <c r="N439" s="56">
        <v>0</v>
      </c>
      <c r="O439" s="60"/>
      <c r="P439" s="60"/>
      <c r="Q439" s="60"/>
      <c r="R439" s="60"/>
      <c r="S439" s="60"/>
      <c r="T439" s="60"/>
      <c r="U439" s="60"/>
      <c r="V439" s="60"/>
      <c r="W439" s="60">
        <v>0</v>
      </c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>
        <v>0</v>
      </c>
      <c r="AL439" s="78"/>
      <c r="AM439" s="27">
        <v>0</v>
      </c>
    </row>
    <row r="440" spans="1:39" s="5" customFormat="1" x14ac:dyDescent="0.25">
      <c r="A440" s="50" t="s">
        <v>102</v>
      </c>
      <c r="B440" s="50" t="s">
        <v>13</v>
      </c>
      <c r="C440" s="51" t="s">
        <v>106</v>
      </c>
      <c r="D440" s="62">
        <v>26</v>
      </c>
      <c r="E440" s="51">
        <v>1478</v>
      </c>
      <c r="F440" s="68">
        <v>0</v>
      </c>
      <c r="G440" s="51">
        <v>0</v>
      </c>
      <c r="H440" s="62">
        <v>26</v>
      </c>
      <c r="I440" s="51">
        <v>1478</v>
      </c>
      <c r="J440" s="69">
        <v>60.67</v>
      </c>
      <c r="K440" s="55">
        <v>83760</v>
      </c>
      <c r="L440" s="55">
        <v>28418</v>
      </c>
      <c r="M440" s="55">
        <v>112178</v>
      </c>
      <c r="N440" s="56">
        <v>113656</v>
      </c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>
        <v>113656</v>
      </c>
      <c r="AC440" s="60"/>
      <c r="AD440" s="60"/>
      <c r="AE440" s="60"/>
      <c r="AF440" s="60"/>
      <c r="AG440" s="60"/>
      <c r="AH440" s="60"/>
      <c r="AI440" s="60"/>
      <c r="AJ440" s="60"/>
      <c r="AK440" s="60">
        <v>113656</v>
      </c>
      <c r="AL440" s="78"/>
      <c r="AM440" s="27">
        <v>0</v>
      </c>
    </row>
    <row r="441" spans="1:39" s="5" customFormat="1" x14ac:dyDescent="0.25">
      <c r="A441" s="50" t="s">
        <v>102</v>
      </c>
      <c r="B441" s="50" t="s">
        <v>13</v>
      </c>
      <c r="C441" s="51" t="s">
        <v>107</v>
      </c>
      <c r="D441" s="62">
        <v>8</v>
      </c>
      <c r="E441" s="51"/>
      <c r="F441" s="62">
        <v>0</v>
      </c>
      <c r="G441" s="51">
        <v>0</v>
      </c>
      <c r="H441" s="62">
        <v>8</v>
      </c>
      <c r="I441" s="51"/>
      <c r="J441" s="52">
        <v>12</v>
      </c>
      <c r="K441" s="55">
        <v>14692</v>
      </c>
      <c r="L441" s="55">
        <v>3232</v>
      </c>
      <c r="M441" s="55">
        <v>17924</v>
      </c>
      <c r="N441" s="56">
        <v>17924</v>
      </c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>
        <v>17924</v>
      </c>
      <c r="AC441" s="60"/>
      <c r="AD441" s="60"/>
      <c r="AE441" s="60"/>
      <c r="AF441" s="60"/>
      <c r="AG441" s="60"/>
      <c r="AH441" s="60"/>
      <c r="AI441" s="60"/>
      <c r="AJ441" s="60"/>
      <c r="AK441" s="60">
        <v>17924</v>
      </c>
      <c r="AL441" s="78"/>
      <c r="AM441" s="27">
        <v>0</v>
      </c>
    </row>
    <row r="442" spans="1:39" s="5" customFormat="1" x14ac:dyDescent="0.25">
      <c r="A442" s="50" t="s">
        <v>108</v>
      </c>
      <c r="B442" s="50" t="s">
        <v>8</v>
      </c>
      <c r="C442" s="51" t="s">
        <v>109</v>
      </c>
      <c r="D442" s="62">
        <v>6</v>
      </c>
      <c r="E442" s="63">
        <v>600</v>
      </c>
      <c r="F442" s="62">
        <v>0</v>
      </c>
      <c r="G442" s="63">
        <v>0</v>
      </c>
      <c r="H442" s="62">
        <v>6</v>
      </c>
      <c r="I442" s="63">
        <v>600</v>
      </c>
      <c r="J442" s="52">
        <v>0.67</v>
      </c>
      <c r="K442" s="55">
        <v>855</v>
      </c>
      <c r="L442" s="55">
        <v>376</v>
      </c>
      <c r="M442" s="55">
        <v>1231</v>
      </c>
      <c r="N442" s="56">
        <v>1831</v>
      </c>
      <c r="O442" s="60"/>
      <c r="P442" s="60"/>
      <c r="Q442" s="60"/>
      <c r="R442" s="60"/>
      <c r="S442" s="60"/>
      <c r="T442" s="60"/>
      <c r="U442" s="60"/>
      <c r="V442" s="60"/>
      <c r="W442" s="60">
        <v>1831</v>
      </c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>
        <v>1831</v>
      </c>
      <c r="AL442" s="78">
        <v>335963</v>
      </c>
      <c r="AM442" s="27">
        <v>0</v>
      </c>
    </row>
    <row r="443" spans="1:39" s="5" customFormat="1" x14ac:dyDescent="0.25">
      <c r="A443" s="50" t="s">
        <v>108</v>
      </c>
      <c r="B443" s="50" t="s">
        <v>8</v>
      </c>
      <c r="C443" s="51" t="s">
        <v>110</v>
      </c>
      <c r="D443" s="62"/>
      <c r="E443" s="51"/>
      <c r="F443" s="68">
        <v>0</v>
      </c>
      <c r="G443" s="51">
        <v>0</v>
      </c>
      <c r="H443" s="62"/>
      <c r="I443" s="51"/>
      <c r="J443" s="69"/>
      <c r="K443" s="55"/>
      <c r="L443" s="55"/>
      <c r="M443" s="55">
        <v>0</v>
      </c>
      <c r="N443" s="56">
        <v>0</v>
      </c>
      <c r="O443" s="60"/>
      <c r="P443" s="60"/>
      <c r="Q443" s="60"/>
      <c r="R443" s="60"/>
      <c r="S443" s="60"/>
      <c r="T443" s="60"/>
      <c r="U443" s="60"/>
      <c r="V443" s="60"/>
      <c r="W443" s="60">
        <v>0</v>
      </c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>
        <v>0</v>
      </c>
      <c r="AL443" s="78"/>
      <c r="AM443" s="27">
        <v>0</v>
      </c>
    </row>
    <row r="444" spans="1:39" s="5" customFormat="1" x14ac:dyDescent="0.25">
      <c r="A444" s="50" t="s">
        <v>108</v>
      </c>
      <c r="B444" s="50" t="s">
        <v>8</v>
      </c>
      <c r="C444" s="51" t="s">
        <v>111</v>
      </c>
      <c r="D444" s="62"/>
      <c r="E444" s="51"/>
      <c r="F444" s="68">
        <v>0</v>
      </c>
      <c r="G444" s="51">
        <v>0</v>
      </c>
      <c r="H444" s="62"/>
      <c r="I444" s="51"/>
      <c r="J444" s="69"/>
      <c r="K444" s="55"/>
      <c r="L444" s="55"/>
      <c r="M444" s="55">
        <v>0</v>
      </c>
      <c r="N444" s="56">
        <v>0</v>
      </c>
      <c r="O444" s="60"/>
      <c r="P444" s="60"/>
      <c r="Q444" s="60"/>
      <c r="R444" s="60"/>
      <c r="S444" s="60"/>
      <c r="T444" s="60"/>
      <c r="U444" s="60"/>
      <c r="V444" s="60"/>
      <c r="W444" s="60">
        <v>0</v>
      </c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>
        <v>0</v>
      </c>
      <c r="AL444" s="78"/>
      <c r="AM444" s="27">
        <v>0</v>
      </c>
    </row>
    <row r="445" spans="1:39" s="5" customFormat="1" x14ac:dyDescent="0.25">
      <c r="A445" s="50" t="s">
        <v>108</v>
      </c>
      <c r="B445" s="50" t="s">
        <v>8</v>
      </c>
      <c r="C445" s="51" t="s">
        <v>112</v>
      </c>
      <c r="D445" s="62"/>
      <c r="E445" s="51"/>
      <c r="F445" s="68">
        <v>0</v>
      </c>
      <c r="G445" s="51">
        <v>0</v>
      </c>
      <c r="H445" s="62"/>
      <c r="I445" s="51"/>
      <c r="J445" s="69"/>
      <c r="K445" s="55"/>
      <c r="L445" s="55"/>
      <c r="M445" s="55">
        <v>0</v>
      </c>
      <c r="N445" s="56">
        <v>0</v>
      </c>
      <c r="O445" s="60"/>
      <c r="P445" s="60"/>
      <c r="Q445" s="60"/>
      <c r="R445" s="60"/>
      <c r="S445" s="60"/>
      <c r="T445" s="60"/>
      <c r="U445" s="60"/>
      <c r="V445" s="60"/>
      <c r="W445" s="60">
        <v>0</v>
      </c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>
        <v>0</v>
      </c>
      <c r="AL445" s="78"/>
      <c r="AM445" s="27">
        <v>0</v>
      </c>
    </row>
    <row r="446" spans="1:39" s="5" customFormat="1" x14ac:dyDescent="0.25">
      <c r="A446" s="50" t="s">
        <v>108</v>
      </c>
      <c r="B446" s="50" t="s">
        <v>8</v>
      </c>
      <c r="C446" s="51" t="s">
        <v>113</v>
      </c>
      <c r="D446" s="62"/>
      <c r="E446" s="63"/>
      <c r="F446" s="62">
        <v>1</v>
      </c>
      <c r="G446" s="63">
        <v>1530</v>
      </c>
      <c r="H446" s="62">
        <v>1</v>
      </c>
      <c r="I446" s="63">
        <v>1530</v>
      </c>
      <c r="J446" s="52">
        <v>0</v>
      </c>
      <c r="K446" s="55"/>
      <c r="L446" s="55"/>
      <c r="M446" s="55">
        <v>0</v>
      </c>
      <c r="N446" s="56">
        <v>1530</v>
      </c>
      <c r="O446" s="60"/>
      <c r="P446" s="60"/>
      <c r="Q446" s="60"/>
      <c r="R446" s="60"/>
      <c r="S446" s="60"/>
      <c r="T446" s="60"/>
      <c r="U446" s="60"/>
      <c r="V446" s="60"/>
      <c r="W446" s="60">
        <v>1530</v>
      </c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>
        <v>1530</v>
      </c>
      <c r="AL446" s="78"/>
      <c r="AM446" s="27">
        <v>0</v>
      </c>
    </row>
    <row r="447" spans="1:39" s="5" customFormat="1" x14ac:dyDescent="0.25">
      <c r="A447" s="50" t="s">
        <v>108</v>
      </c>
      <c r="B447" s="50" t="s">
        <v>8</v>
      </c>
      <c r="C447" s="51" t="s">
        <v>114</v>
      </c>
      <c r="D447" s="62"/>
      <c r="E447" s="51"/>
      <c r="F447" s="68">
        <v>0</v>
      </c>
      <c r="G447" s="51">
        <v>0</v>
      </c>
      <c r="H447" s="62"/>
      <c r="I447" s="51"/>
      <c r="J447" s="69"/>
      <c r="K447" s="55"/>
      <c r="L447" s="55"/>
      <c r="M447" s="55">
        <v>0</v>
      </c>
      <c r="N447" s="56">
        <v>0</v>
      </c>
      <c r="O447" s="60"/>
      <c r="P447" s="60"/>
      <c r="Q447" s="60"/>
      <c r="R447" s="60"/>
      <c r="S447" s="60"/>
      <c r="T447" s="60"/>
      <c r="U447" s="60"/>
      <c r="V447" s="60"/>
      <c r="W447" s="60">
        <v>0</v>
      </c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>
        <v>0</v>
      </c>
      <c r="AL447" s="78"/>
      <c r="AM447" s="27">
        <v>0</v>
      </c>
    </row>
    <row r="448" spans="1:39" s="5" customFormat="1" x14ac:dyDescent="0.25">
      <c r="A448" s="50" t="s">
        <v>108</v>
      </c>
      <c r="B448" s="50" t="s">
        <v>8</v>
      </c>
      <c r="C448" s="51" t="s">
        <v>115</v>
      </c>
      <c r="D448" s="62"/>
      <c r="E448" s="51"/>
      <c r="F448" s="68">
        <v>0</v>
      </c>
      <c r="G448" s="51">
        <v>0</v>
      </c>
      <c r="H448" s="62"/>
      <c r="I448" s="51"/>
      <c r="J448" s="69"/>
      <c r="K448" s="55"/>
      <c r="L448" s="55"/>
      <c r="M448" s="55">
        <v>0</v>
      </c>
      <c r="N448" s="56">
        <v>0</v>
      </c>
      <c r="O448" s="60"/>
      <c r="P448" s="60"/>
      <c r="Q448" s="60"/>
      <c r="R448" s="60"/>
      <c r="S448" s="60"/>
      <c r="T448" s="60"/>
      <c r="U448" s="60"/>
      <c r="V448" s="60"/>
      <c r="W448" s="60">
        <v>0</v>
      </c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>
        <v>0</v>
      </c>
      <c r="AL448" s="78"/>
      <c r="AM448" s="27">
        <v>0</v>
      </c>
    </row>
    <row r="449" spans="1:39" s="5" customFormat="1" x14ac:dyDescent="0.25">
      <c r="A449" s="50" t="s">
        <v>108</v>
      </c>
      <c r="B449" s="50" t="s">
        <v>8</v>
      </c>
      <c r="C449" s="51" t="s">
        <v>116</v>
      </c>
      <c r="D449" s="62"/>
      <c r="E449" s="51"/>
      <c r="F449" s="68">
        <v>0</v>
      </c>
      <c r="G449" s="51">
        <v>0</v>
      </c>
      <c r="H449" s="62"/>
      <c r="I449" s="51"/>
      <c r="J449" s="69"/>
      <c r="K449" s="55"/>
      <c r="L449" s="55"/>
      <c r="M449" s="55">
        <v>0</v>
      </c>
      <c r="N449" s="56">
        <v>0</v>
      </c>
      <c r="O449" s="60"/>
      <c r="P449" s="60"/>
      <c r="Q449" s="60"/>
      <c r="R449" s="60"/>
      <c r="S449" s="60"/>
      <c r="T449" s="60"/>
      <c r="U449" s="60"/>
      <c r="V449" s="60"/>
      <c r="W449" s="60">
        <v>0</v>
      </c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>
        <v>0</v>
      </c>
      <c r="AL449" s="78"/>
      <c r="AM449" s="27">
        <v>0</v>
      </c>
    </row>
    <row r="450" spans="1:39" s="5" customFormat="1" x14ac:dyDescent="0.25">
      <c r="A450" s="50" t="s">
        <v>108</v>
      </c>
      <c r="B450" s="50" t="s">
        <v>8</v>
      </c>
      <c r="C450" s="51" t="s">
        <v>117</v>
      </c>
      <c r="D450" s="62">
        <v>50</v>
      </c>
      <c r="E450" s="51">
        <v>4156</v>
      </c>
      <c r="F450" s="68">
        <v>7</v>
      </c>
      <c r="G450" s="51">
        <v>31483</v>
      </c>
      <c r="H450" s="62">
        <v>57</v>
      </c>
      <c r="I450" s="51">
        <v>35639</v>
      </c>
      <c r="J450" s="69">
        <v>68.66</v>
      </c>
      <c r="K450" s="55">
        <v>85493</v>
      </c>
      <c r="L450" s="55">
        <v>37617</v>
      </c>
      <c r="M450" s="55">
        <v>123110</v>
      </c>
      <c r="N450" s="56">
        <v>158749</v>
      </c>
      <c r="O450" s="60"/>
      <c r="P450" s="60"/>
      <c r="Q450" s="60"/>
      <c r="R450" s="60"/>
      <c r="S450" s="60"/>
      <c r="T450" s="60"/>
      <c r="U450" s="60"/>
      <c r="V450" s="60"/>
      <c r="W450" s="60">
        <v>158749</v>
      </c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>
        <v>158749</v>
      </c>
      <c r="AL450" s="78"/>
      <c r="AM450" s="27">
        <v>0</v>
      </c>
    </row>
    <row r="451" spans="1:39" s="5" customFormat="1" x14ac:dyDescent="0.25">
      <c r="A451" s="50" t="s">
        <v>108</v>
      </c>
      <c r="B451" s="50" t="s">
        <v>8</v>
      </c>
      <c r="C451" s="51" t="s">
        <v>118</v>
      </c>
      <c r="D451" s="62"/>
      <c r="E451" s="51"/>
      <c r="F451" s="68">
        <v>0</v>
      </c>
      <c r="G451" s="51">
        <v>0</v>
      </c>
      <c r="H451" s="62"/>
      <c r="I451" s="51"/>
      <c r="J451" s="69"/>
      <c r="K451" s="55"/>
      <c r="L451" s="55"/>
      <c r="M451" s="55">
        <v>0</v>
      </c>
      <c r="N451" s="56">
        <v>0</v>
      </c>
      <c r="O451" s="60"/>
      <c r="P451" s="60"/>
      <c r="Q451" s="60"/>
      <c r="R451" s="60"/>
      <c r="S451" s="60"/>
      <c r="T451" s="60"/>
      <c r="U451" s="60"/>
      <c r="V451" s="60"/>
      <c r="W451" s="60">
        <v>0</v>
      </c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>
        <v>0</v>
      </c>
      <c r="AL451" s="78"/>
      <c r="AM451" s="27">
        <v>0</v>
      </c>
    </row>
    <row r="452" spans="1:39" s="5" customFormat="1" x14ac:dyDescent="0.25">
      <c r="A452" s="50" t="s">
        <v>108</v>
      </c>
      <c r="B452" s="50" t="s">
        <v>8</v>
      </c>
      <c r="C452" s="51" t="s">
        <v>119</v>
      </c>
      <c r="D452" s="62">
        <v>7</v>
      </c>
      <c r="E452" s="63"/>
      <c r="F452" s="62">
        <v>1</v>
      </c>
      <c r="G452" s="63">
        <v>1530</v>
      </c>
      <c r="H452" s="62">
        <v>8</v>
      </c>
      <c r="I452" s="63">
        <v>1530</v>
      </c>
      <c r="J452" s="52">
        <v>6</v>
      </c>
      <c r="K452" s="55">
        <v>6999</v>
      </c>
      <c r="L452" s="55">
        <v>3080</v>
      </c>
      <c r="M452" s="55">
        <v>10079</v>
      </c>
      <c r="N452" s="56">
        <v>11609</v>
      </c>
      <c r="O452" s="60"/>
      <c r="P452" s="60"/>
      <c r="Q452" s="60"/>
      <c r="R452" s="60"/>
      <c r="S452" s="60"/>
      <c r="T452" s="60"/>
      <c r="U452" s="60"/>
      <c r="V452" s="60"/>
      <c r="W452" s="60">
        <v>11609</v>
      </c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>
        <v>11609</v>
      </c>
      <c r="AL452" s="78"/>
      <c r="AM452" s="27">
        <v>0</v>
      </c>
    </row>
    <row r="453" spans="1:39" s="5" customFormat="1" x14ac:dyDescent="0.25">
      <c r="A453" s="50" t="s">
        <v>108</v>
      </c>
      <c r="B453" s="50" t="s">
        <v>8</v>
      </c>
      <c r="C453" s="51" t="s">
        <v>120</v>
      </c>
      <c r="D453" s="62"/>
      <c r="E453" s="51"/>
      <c r="F453" s="68">
        <v>0</v>
      </c>
      <c r="G453" s="51">
        <v>0</v>
      </c>
      <c r="H453" s="62"/>
      <c r="I453" s="51"/>
      <c r="J453" s="69"/>
      <c r="K453" s="55"/>
      <c r="L453" s="55"/>
      <c r="M453" s="55">
        <v>0</v>
      </c>
      <c r="N453" s="56">
        <v>0</v>
      </c>
      <c r="O453" s="60"/>
      <c r="P453" s="60"/>
      <c r="Q453" s="60"/>
      <c r="R453" s="60"/>
      <c r="S453" s="60"/>
      <c r="T453" s="60"/>
      <c r="U453" s="60"/>
      <c r="V453" s="60"/>
      <c r="W453" s="60">
        <v>0</v>
      </c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>
        <v>0</v>
      </c>
      <c r="AL453" s="78"/>
      <c r="AM453" s="27">
        <v>0</v>
      </c>
    </row>
    <row r="454" spans="1:39" s="5" customFormat="1" x14ac:dyDescent="0.25">
      <c r="A454" s="50" t="s">
        <v>108</v>
      </c>
      <c r="B454" s="50" t="s">
        <v>8</v>
      </c>
      <c r="C454" s="51" t="s">
        <v>121</v>
      </c>
      <c r="D454" s="62"/>
      <c r="E454" s="51"/>
      <c r="F454" s="68">
        <v>0</v>
      </c>
      <c r="G454" s="51">
        <v>0</v>
      </c>
      <c r="H454" s="62"/>
      <c r="I454" s="51"/>
      <c r="J454" s="69"/>
      <c r="K454" s="55"/>
      <c r="L454" s="55"/>
      <c r="M454" s="55">
        <v>0</v>
      </c>
      <c r="N454" s="56">
        <v>0</v>
      </c>
      <c r="O454" s="60"/>
      <c r="P454" s="60"/>
      <c r="Q454" s="60"/>
      <c r="R454" s="60"/>
      <c r="S454" s="60"/>
      <c r="T454" s="60"/>
      <c r="U454" s="60"/>
      <c r="V454" s="60"/>
      <c r="W454" s="60">
        <v>0</v>
      </c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>
        <v>0</v>
      </c>
      <c r="AL454" s="78"/>
      <c r="AM454" s="27">
        <v>0</v>
      </c>
    </row>
    <row r="455" spans="1:39" s="5" customFormat="1" x14ac:dyDescent="0.25">
      <c r="A455" s="50" t="s">
        <v>108</v>
      </c>
      <c r="B455" s="50" t="s">
        <v>8</v>
      </c>
      <c r="C455" s="51" t="s">
        <v>122</v>
      </c>
      <c r="D455" s="62"/>
      <c r="E455" s="51"/>
      <c r="F455" s="68">
        <v>0</v>
      </c>
      <c r="G455" s="51">
        <v>0</v>
      </c>
      <c r="H455" s="62"/>
      <c r="I455" s="51"/>
      <c r="J455" s="69"/>
      <c r="K455" s="55"/>
      <c r="L455" s="55"/>
      <c r="M455" s="55">
        <v>0</v>
      </c>
      <c r="N455" s="56">
        <v>0</v>
      </c>
      <c r="O455" s="60"/>
      <c r="P455" s="60"/>
      <c r="Q455" s="60"/>
      <c r="R455" s="60"/>
      <c r="S455" s="60"/>
      <c r="T455" s="60"/>
      <c r="U455" s="60"/>
      <c r="V455" s="60"/>
      <c r="W455" s="60">
        <v>0</v>
      </c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>
        <v>0</v>
      </c>
      <c r="AL455" s="78"/>
      <c r="AM455" s="27">
        <v>0</v>
      </c>
    </row>
    <row r="456" spans="1:39" s="5" customFormat="1" x14ac:dyDescent="0.25">
      <c r="A456" s="50" t="s">
        <v>108</v>
      </c>
      <c r="B456" s="50" t="s">
        <v>8</v>
      </c>
      <c r="C456" s="51" t="s">
        <v>123</v>
      </c>
      <c r="D456" s="62"/>
      <c r="E456" s="51"/>
      <c r="F456" s="68">
        <v>0</v>
      </c>
      <c r="G456" s="51">
        <v>0</v>
      </c>
      <c r="H456" s="62"/>
      <c r="I456" s="51"/>
      <c r="J456" s="69"/>
      <c r="K456" s="55"/>
      <c r="L456" s="55"/>
      <c r="M456" s="55">
        <v>0</v>
      </c>
      <c r="N456" s="56">
        <v>0</v>
      </c>
      <c r="O456" s="60"/>
      <c r="P456" s="60"/>
      <c r="Q456" s="60"/>
      <c r="R456" s="60"/>
      <c r="S456" s="60"/>
      <c r="T456" s="60"/>
      <c r="U456" s="60"/>
      <c r="V456" s="60"/>
      <c r="W456" s="60">
        <v>0</v>
      </c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>
        <v>0</v>
      </c>
      <c r="AL456" s="78"/>
      <c r="AM456" s="27">
        <v>0</v>
      </c>
    </row>
    <row r="457" spans="1:39" s="5" customFormat="1" x14ac:dyDescent="0.25">
      <c r="A457" s="50" t="s">
        <v>108</v>
      </c>
      <c r="B457" s="50" t="s">
        <v>8</v>
      </c>
      <c r="C457" s="51" t="s">
        <v>124</v>
      </c>
      <c r="D457" s="62">
        <v>1</v>
      </c>
      <c r="E457" s="51"/>
      <c r="F457" s="62">
        <v>0</v>
      </c>
      <c r="G457" s="51">
        <v>0</v>
      </c>
      <c r="H457" s="62">
        <v>1</v>
      </c>
      <c r="I457" s="51"/>
      <c r="J457" s="52">
        <v>0</v>
      </c>
      <c r="K457" s="55"/>
      <c r="L457" s="55"/>
      <c r="M457" s="55">
        <v>0</v>
      </c>
      <c r="N457" s="56">
        <v>0</v>
      </c>
      <c r="O457" s="60"/>
      <c r="P457" s="60"/>
      <c r="Q457" s="60"/>
      <c r="R457" s="60"/>
      <c r="S457" s="60"/>
      <c r="T457" s="60"/>
      <c r="U457" s="60"/>
      <c r="V457" s="60"/>
      <c r="W457" s="60">
        <v>0</v>
      </c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>
        <v>0</v>
      </c>
      <c r="AL457" s="78"/>
      <c r="AM457" s="27">
        <v>0</v>
      </c>
    </row>
    <row r="458" spans="1:39" s="5" customFormat="1" x14ac:dyDescent="0.25">
      <c r="A458" s="50" t="s">
        <v>108</v>
      </c>
      <c r="B458" s="50" t="s">
        <v>8</v>
      </c>
      <c r="C458" s="51" t="s">
        <v>125</v>
      </c>
      <c r="D458" s="62"/>
      <c r="E458" s="51"/>
      <c r="F458" s="68">
        <v>0</v>
      </c>
      <c r="G458" s="51">
        <v>0</v>
      </c>
      <c r="H458" s="62"/>
      <c r="I458" s="51"/>
      <c r="J458" s="69"/>
      <c r="K458" s="55"/>
      <c r="L458" s="55"/>
      <c r="M458" s="55">
        <v>0</v>
      </c>
      <c r="N458" s="56">
        <v>0</v>
      </c>
      <c r="O458" s="60"/>
      <c r="P458" s="60"/>
      <c r="Q458" s="60"/>
      <c r="R458" s="60"/>
      <c r="S458" s="60"/>
      <c r="T458" s="60"/>
      <c r="U458" s="60"/>
      <c r="V458" s="60"/>
      <c r="W458" s="60">
        <v>0</v>
      </c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>
        <v>0</v>
      </c>
      <c r="AL458" s="78"/>
      <c r="AM458" s="27">
        <v>0</v>
      </c>
    </row>
    <row r="459" spans="1:39" s="5" customFormat="1" x14ac:dyDescent="0.25">
      <c r="A459" s="50" t="s">
        <v>108</v>
      </c>
      <c r="B459" s="50" t="s">
        <v>8</v>
      </c>
      <c r="C459" s="51" t="s">
        <v>126</v>
      </c>
      <c r="D459" s="62"/>
      <c r="E459" s="51"/>
      <c r="F459" s="68">
        <v>0</v>
      </c>
      <c r="G459" s="51">
        <v>0</v>
      </c>
      <c r="H459" s="62"/>
      <c r="I459" s="51"/>
      <c r="J459" s="69"/>
      <c r="K459" s="55"/>
      <c r="L459" s="55"/>
      <c r="M459" s="55">
        <v>0</v>
      </c>
      <c r="N459" s="56">
        <v>0</v>
      </c>
      <c r="O459" s="60"/>
      <c r="P459" s="60"/>
      <c r="Q459" s="60"/>
      <c r="R459" s="60"/>
      <c r="S459" s="60"/>
      <c r="T459" s="60"/>
      <c r="U459" s="60"/>
      <c r="V459" s="60"/>
      <c r="W459" s="60">
        <v>0</v>
      </c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>
        <v>0</v>
      </c>
      <c r="AL459" s="78"/>
      <c r="AM459" s="27">
        <v>0</v>
      </c>
    </row>
    <row r="460" spans="1:39" s="5" customFormat="1" x14ac:dyDescent="0.25">
      <c r="A460" s="50" t="s">
        <v>108</v>
      </c>
      <c r="B460" s="50" t="s">
        <v>8</v>
      </c>
      <c r="C460" s="51" t="s">
        <v>127</v>
      </c>
      <c r="D460" s="62"/>
      <c r="E460" s="51"/>
      <c r="F460" s="68">
        <v>0</v>
      </c>
      <c r="G460" s="51">
        <v>0</v>
      </c>
      <c r="H460" s="62"/>
      <c r="I460" s="51"/>
      <c r="J460" s="69"/>
      <c r="K460" s="55"/>
      <c r="L460" s="55"/>
      <c r="M460" s="55">
        <v>0</v>
      </c>
      <c r="N460" s="56">
        <v>0</v>
      </c>
      <c r="O460" s="60"/>
      <c r="P460" s="60"/>
      <c r="Q460" s="60"/>
      <c r="R460" s="60"/>
      <c r="S460" s="60"/>
      <c r="T460" s="60"/>
      <c r="U460" s="60"/>
      <c r="V460" s="60"/>
      <c r="W460" s="60">
        <v>0</v>
      </c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>
        <v>0</v>
      </c>
      <c r="AL460" s="78"/>
      <c r="AM460" s="27">
        <v>0</v>
      </c>
    </row>
    <row r="461" spans="1:39" s="5" customFormat="1" x14ac:dyDescent="0.25">
      <c r="A461" s="50" t="s">
        <v>108</v>
      </c>
      <c r="B461" s="50" t="s">
        <v>77</v>
      </c>
      <c r="C461" s="51" t="s">
        <v>128</v>
      </c>
      <c r="D461" s="62"/>
      <c r="E461" s="51"/>
      <c r="F461" s="68">
        <v>0</v>
      </c>
      <c r="G461" s="51">
        <v>0</v>
      </c>
      <c r="H461" s="62"/>
      <c r="I461" s="51"/>
      <c r="J461" s="69"/>
      <c r="K461" s="55"/>
      <c r="L461" s="55"/>
      <c r="M461" s="55">
        <v>0</v>
      </c>
      <c r="N461" s="56">
        <v>0</v>
      </c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>
        <v>0</v>
      </c>
      <c r="AB461" s="60"/>
      <c r="AC461" s="60"/>
      <c r="AD461" s="60"/>
      <c r="AE461" s="60"/>
      <c r="AF461" s="60"/>
      <c r="AG461" s="60"/>
      <c r="AH461" s="60"/>
      <c r="AI461" s="60"/>
      <c r="AJ461" s="60"/>
      <c r="AK461" s="60">
        <v>0</v>
      </c>
      <c r="AL461" s="78"/>
      <c r="AM461" s="27">
        <v>0</v>
      </c>
    </row>
    <row r="462" spans="1:39" s="5" customFormat="1" x14ac:dyDescent="0.25">
      <c r="A462" s="50" t="s">
        <v>108</v>
      </c>
      <c r="B462" s="50" t="s">
        <v>77</v>
      </c>
      <c r="C462" s="51" t="s">
        <v>129</v>
      </c>
      <c r="D462" s="62">
        <v>30</v>
      </c>
      <c r="E462" s="51">
        <v>2956</v>
      </c>
      <c r="F462" s="68">
        <v>2</v>
      </c>
      <c r="G462" s="51">
        <v>3060</v>
      </c>
      <c r="H462" s="62">
        <v>32</v>
      </c>
      <c r="I462" s="51">
        <v>6016</v>
      </c>
      <c r="J462" s="69">
        <v>36</v>
      </c>
      <c r="K462" s="55">
        <v>46154</v>
      </c>
      <c r="L462" s="55">
        <v>20308</v>
      </c>
      <c r="M462" s="55">
        <v>66462</v>
      </c>
      <c r="N462" s="56">
        <v>72478</v>
      </c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>
        <v>72478</v>
      </c>
      <c r="AB462" s="60"/>
      <c r="AC462" s="60"/>
      <c r="AD462" s="60"/>
      <c r="AE462" s="60"/>
      <c r="AF462" s="60"/>
      <c r="AG462" s="60"/>
      <c r="AH462" s="60"/>
      <c r="AI462" s="60"/>
      <c r="AJ462" s="60"/>
      <c r="AK462" s="60">
        <v>72478</v>
      </c>
      <c r="AL462" s="78"/>
      <c r="AM462" s="27">
        <v>0</v>
      </c>
    </row>
    <row r="463" spans="1:39" s="5" customFormat="1" x14ac:dyDescent="0.25">
      <c r="A463" s="50" t="s">
        <v>108</v>
      </c>
      <c r="B463" s="50" t="s">
        <v>77</v>
      </c>
      <c r="C463" s="51" t="s">
        <v>130</v>
      </c>
      <c r="D463" s="62">
        <v>1</v>
      </c>
      <c r="E463" s="51"/>
      <c r="F463" s="68">
        <v>1</v>
      </c>
      <c r="G463" s="51">
        <v>5379</v>
      </c>
      <c r="H463" s="62">
        <v>2</v>
      </c>
      <c r="I463" s="51">
        <v>5379</v>
      </c>
      <c r="J463" s="69">
        <v>0</v>
      </c>
      <c r="K463" s="55">
        <v>0</v>
      </c>
      <c r="L463" s="55">
        <v>0</v>
      </c>
      <c r="M463" s="55">
        <v>0</v>
      </c>
      <c r="N463" s="56">
        <v>5379</v>
      </c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>
        <v>5379</v>
      </c>
      <c r="AB463" s="60"/>
      <c r="AC463" s="60"/>
      <c r="AD463" s="60"/>
      <c r="AE463" s="60"/>
      <c r="AF463" s="60"/>
      <c r="AG463" s="60"/>
      <c r="AH463" s="60"/>
      <c r="AI463" s="60"/>
      <c r="AJ463" s="60"/>
      <c r="AK463" s="60">
        <v>5379</v>
      </c>
      <c r="AL463" s="78"/>
      <c r="AM463" s="27">
        <v>0</v>
      </c>
    </row>
    <row r="464" spans="1:39" s="5" customFormat="1" x14ac:dyDescent="0.25">
      <c r="A464" s="50" t="s">
        <v>108</v>
      </c>
      <c r="B464" s="50" t="s">
        <v>77</v>
      </c>
      <c r="C464" s="51" t="s">
        <v>131</v>
      </c>
      <c r="D464" s="62">
        <v>8</v>
      </c>
      <c r="E464" s="51">
        <v>1000</v>
      </c>
      <c r="F464" s="68">
        <v>0</v>
      </c>
      <c r="G464" s="51">
        <v>0</v>
      </c>
      <c r="H464" s="62">
        <v>8</v>
      </c>
      <c r="I464" s="51">
        <v>1000</v>
      </c>
      <c r="J464" s="69">
        <v>49.34</v>
      </c>
      <c r="K464" s="55">
        <v>61400</v>
      </c>
      <c r="L464" s="55">
        <v>21987</v>
      </c>
      <c r="M464" s="55">
        <v>83387</v>
      </c>
      <c r="N464" s="56">
        <v>84387</v>
      </c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>
        <v>84387</v>
      </c>
      <c r="AB464" s="60"/>
      <c r="AC464" s="60"/>
      <c r="AD464" s="60"/>
      <c r="AE464" s="60"/>
      <c r="AF464" s="60"/>
      <c r="AG464" s="60"/>
      <c r="AH464" s="60"/>
      <c r="AI464" s="60"/>
      <c r="AJ464" s="60"/>
      <c r="AK464" s="60">
        <v>84387</v>
      </c>
      <c r="AL464" s="78"/>
      <c r="AM464" s="27">
        <v>0</v>
      </c>
    </row>
    <row r="465" spans="1:39" s="5" customFormat="1" x14ac:dyDescent="0.25">
      <c r="A465" s="50" t="s">
        <v>108</v>
      </c>
      <c r="B465" s="50" t="s">
        <v>18</v>
      </c>
      <c r="C465" s="51" t="s">
        <v>75</v>
      </c>
      <c r="D465" s="62"/>
      <c r="E465" s="51"/>
      <c r="F465" s="62">
        <v>3</v>
      </c>
      <c r="G465" s="51">
        <v>0</v>
      </c>
      <c r="H465" s="62">
        <v>3</v>
      </c>
      <c r="I465" s="51"/>
      <c r="J465" s="52"/>
      <c r="K465" s="55"/>
      <c r="L465" s="55"/>
      <c r="M465" s="55"/>
      <c r="N465" s="56">
        <v>0</v>
      </c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>
        <v>0</v>
      </c>
      <c r="AH465" s="60"/>
      <c r="AI465" s="60"/>
      <c r="AJ465" s="60"/>
      <c r="AK465" s="60">
        <v>0</v>
      </c>
      <c r="AL465" s="78"/>
      <c r="AM465" s="27">
        <v>0</v>
      </c>
    </row>
    <row r="466" spans="1:39" s="5" customFormat="1" x14ac:dyDescent="0.25">
      <c r="A466" s="50" t="s">
        <v>132</v>
      </c>
      <c r="B466" s="50" t="s">
        <v>13</v>
      </c>
      <c r="C466" s="51" t="s">
        <v>132</v>
      </c>
      <c r="D466" s="62">
        <v>92</v>
      </c>
      <c r="E466" s="63">
        <v>34338</v>
      </c>
      <c r="F466" s="62">
        <v>1</v>
      </c>
      <c r="G466" s="63">
        <v>4590</v>
      </c>
      <c r="H466" s="62">
        <v>93</v>
      </c>
      <c r="I466" s="63">
        <v>38928</v>
      </c>
      <c r="J466" s="52">
        <v>98</v>
      </c>
      <c r="K466" s="55">
        <v>120559</v>
      </c>
      <c r="L466" s="55">
        <v>40990</v>
      </c>
      <c r="M466" s="55">
        <v>161549</v>
      </c>
      <c r="N466" s="56">
        <v>200477</v>
      </c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>
        <v>200477</v>
      </c>
      <c r="AC466" s="60"/>
      <c r="AD466" s="60"/>
      <c r="AE466" s="60"/>
      <c r="AF466" s="60"/>
      <c r="AG466" s="60"/>
      <c r="AH466" s="60"/>
      <c r="AI466" s="60"/>
      <c r="AJ466" s="60"/>
      <c r="AK466" s="60">
        <v>200477</v>
      </c>
      <c r="AL466" s="78">
        <v>210305</v>
      </c>
      <c r="AM466" s="27">
        <v>0</v>
      </c>
    </row>
    <row r="467" spans="1:39" s="5" customFormat="1" x14ac:dyDescent="0.25">
      <c r="A467" s="50" t="s">
        <v>132</v>
      </c>
      <c r="B467" s="50" t="s">
        <v>13</v>
      </c>
      <c r="C467" s="51" t="s">
        <v>133</v>
      </c>
      <c r="D467" s="62">
        <v>2</v>
      </c>
      <c r="E467" s="63">
        <v>2956</v>
      </c>
      <c r="F467" s="62">
        <v>0</v>
      </c>
      <c r="G467" s="63">
        <v>0</v>
      </c>
      <c r="H467" s="62">
        <v>2</v>
      </c>
      <c r="I467" s="63">
        <v>2956</v>
      </c>
      <c r="J467" s="52">
        <v>4</v>
      </c>
      <c r="K467" s="55">
        <v>5128</v>
      </c>
      <c r="L467" s="55">
        <v>1744</v>
      </c>
      <c r="M467" s="55">
        <v>6872</v>
      </c>
      <c r="N467" s="56">
        <v>9828</v>
      </c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>
        <v>9828</v>
      </c>
      <c r="AC467" s="60"/>
      <c r="AD467" s="60"/>
      <c r="AE467" s="60"/>
      <c r="AF467" s="60"/>
      <c r="AG467" s="60"/>
      <c r="AH467" s="60"/>
      <c r="AI467" s="60"/>
      <c r="AJ467" s="60"/>
      <c r="AK467" s="60">
        <v>9828</v>
      </c>
      <c r="AL467" s="78"/>
      <c r="AM467" s="27">
        <v>0</v>
      </c>
    </row>
    <row r="468" spans="1:39" s="5" customFormat="1" x14ac:dyDescent="0.25">
      <c r="A468" s="50" t="s">
        <v>134</v>
      </c>
      <c r="B468" s="50" t="s">
        <v>135</v>
      </c>
      <c r="C468" s="51" t="s">
        <v>136</v>
      </c>
      <c r="D468" s="62"/>
      <c r="E468" s="51"/>
      <c r="F468" s="68">
        <v>0</v>
      </c>
      <c r="G468" s="51">
        <v>0</v>
      </c>
      <c r="H468" s="62"/>
      <c r="I468" s="51"/>
      <c r="J468" s="69"/>
      <c r="K468" s="55"/>
      <c r="L468" s="55"/>
      <c r="M468" s="55">
        <v>0</v>
      </c>
      <c r="N468" s="56">
        <v>0</v>
      </c>
      <c r="O468" s="60"/>
      <c r="P468" s="60"/>
      <c r="Q468" s="60"/>
      <c r="R468" s="60"/>
      <c r="S468" s="60">
        <v>0</v>
      </c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>
        <v>0</v>
      </c>
      <c r="AL468" s="57">
        <v>0</v>
      </c>
      <c r="AM468" s="27">
        <v>0</v>
      </c>
    </row>
    <row r="469" spans="1:39" s="5" customFormat="1" x14ac:dyDescent="0.25">
      <c r="A469" s="50" t="s">
        <v>137</v>
      </c>
      <c r="B469" s="50" t="s">
        <v>1</v>
      </c>
      <c r="C469" s="51" t="s">
        <v>138</v>
      </c>
      <c r="D469" s="62">
        <v>3</v>
      </c>
      <c r="E469" s="51"/>
      <c r="F469" s="62">
        <v>0</v>
      </c>
      <c r="G469" s="51">
        <v>0</v>
      </c>
      <c r="H469" s="62">
        <v>3</v>
      </c>
      <c r="I469" s="51"/>
      <c r="J469" s="52">
        <v>0.67</v>
      </c>
      <c r="K469" s="55">
        <v>1109</v>
      </c>
      <c r="L469" s="55">
        <v>621</v>
      </c>
      <c r="M469" s="55">
        <v>1730</v>
      </c>
      <c r="N469" s="56">
        <v>1730</v>
      </c>
      <c r="O469" s="60"/>
      <c r="P469" s="60">
        <v>1730</v>
      </c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>
        <v>1730</v>
      </c>
      <c r="AL469" s="78">
        <v>146703</v>
      </c>
      <c r="AM469" s="27">
        <v>0</v>
      </c>
    </row>
    <row r="470" spans="1:39" s="5" customFormat="1" x14ac:dyDescent="0.25">
      <c r="A470" s="50" t="s">
        <v>137</v>
      </c>
      <c r="B470" s="50" t="s">
        <v>1</v>
      </c>
      <c r="C470" s="51" t="s">
        <v>139</v>
      </c>
      <c r="D470" s="62">
        <v>17</v>
      </c>
      <c r="E470" s="51">
        <v>1062</v>
      </c>
      <c r="F470" s="68">
        <v>0</v>
      </c>
      <c r="G470" s="51">
        <v>0</v>
      </c>
      <c r="H470" s="62">
        <v>17</v>
      </c>
      <c r="I470" s="51">
        <v>1062</v>
      </c>
      <c r="J470" s="69">
        <v>16</v>
      </c>
      <c r="K470" s="55">
        <v>29198</v>
      </c>
      <c r="L470" s="55">
        <v>16351</v>
      </c>
      <c r="M470" s="55">
        <v>45549</v>
      </c>
      <c r="N470" s="56">
        <v>46611</v>
      </c>
      <c r="O470" s="60"/>
      <c r="P470" s="60">
        <v>46611</v>
      </c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>
        <v>46611</v>
      </c>
      <c r="AL470" s="78"/>
      <c r="AM470" s="27">
        <v>0</v>
      </c>
    </row>
    <row r="471" spans="1:39" s="5" customFormat="1" x14ac:dyDescent="0.25">
      <c r="A471" s="50" t="s">
        <v>137</v>
      </c>
      <c r="B471" s="50" t="s">
        <v>1</v>
      </c>
      <c r="C471" s="51" t="s">
        <v>140</v>
      </c>
      <c r="D471" s="62"/>
      <c r="E471" s="51"/>
      <c r="F471" s="68">
        <v>0</v>
      </c>
      <c r="G471" s="51">
        <v>0</v>
      </c>
      <c r="H471" s="62"/>
      <c r="I471" s="51"/>
      <c r="J471" s="69"/>
      <c r="K471" s="55"/>
      <c r="L471" s="55"/>
      <c r="M471" s="55">
        <v>0</v>
      </c>
      <c r="N471" s="56">
        <v>0</v>
      </c>
      <c r="O471" s="60"/>
      <c r="P471" s="60">
        <v>0</v>
      </c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>
        <v>0</v>
      </c>
      <c r="AL471" s="78"/>
      <c r="AM471" s="27">
        <v>0</v>
      </c>
    </row>
    <row r="472" spans="1:39" s="5" customFormat="1" x14ac:dyDescent="0.25">
      <c r="A472" s="50" t="s">
        <v>137</v>
      </c>
      <c r="B472" s="50" t="s">
        <v>1</v>
      </c>
      <c r="C472" s="51" t="s">
        <v>141</v>
      </c>
      <c r="D472" s="62">
        <v>8</v>
      </c>
      <c r="E472" s="63">
        <v>3188</v>
      </c>
      <c r="F472" s="62">
        <v>0</v>
      </c>
      <c r="G472" s="63">
        <v>0</v>
      </c>
      <c r="H472" s="62">
        <v>8</v>
      </c>
      <c r="I472" s="63">
        <v>3188</v>
      </c>
      <c r="J472" s="52">
        <v>14</v>
      </c>
      <c r="K472" s="55">
        <v>27166</v>
      </c>
      <c r="L472" s="55">
        <v>15212</v>
      </c>
      <c r="M472" s="55">
        <v>42378</v>
      </c>
      <c r="N472" s="56">
        <v>45566</v>
      </c>
      <c r="O472" s="60"/>
      <c r="P472" s="60">
        <v>45566</v>
      </c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>
        <v>45566</v>
      </c>
      <c r="AL472" s="78"/>
      <c r="AM472" s="27">
        <v>0</v>
      </c>
    </row>
    <row r="473" spans="1:39" s="5" customFormat="1" x14ac:dyDescent="0.25">
      <c r="A473" s="50" t="s">
        <v>137</v>
      </c>
      <c r="B473" s="50" t="s">
        <v>1</v>
      </c>
      <c r="C473" s="51" t="s">
        <v>142</v>
      </c>
      <c r="D473" s="62">
        <v>18</v>
      </c>
      <c r="E473" s="63">
        <v>2656</v>
      </c>
      <c r="F473" s="62">
        <v>3</v>
      </c>
      <c r="G473" s="63">
        <v>4590</v>
      </c>
      <c r="H473" s="62">
        <v>21</v>
      </c>
      <c r="I473" s="63">
        <v>7246</v>
      </c>
      <c r="J473" s="52">
        <v>15.33</v>
      </c>
      <c r="K473" s="55">
        <v>29198</v>
      </c>
      <c r="L473" s="55">
        <v>16352</v>
      </c>
      <c r="M473" s="55">
        <v>45550</v>
      </c>
      <c r="N473" s="56">
        <v>52796</v>
      </c>
      <c r="O473" s="60"/>
      <c r="P473" s="60">
        <v>52796</v>
      </c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>
        <v>52796</v>
      </c>
      <c r="AL473" s="78"/>
      <c r="AM473" s="27">
        <v>0</v>
      </c>
    </row>
    <row r="474" spans="1:39" s="5" customFormat="1" x14ac:dyDescent="0.25">
      <c r="A474" s="50" t="s">
        <v>143</v>
      </c>
      <c r="B474" s="50" t="s">
        <v>1</v>
      </c>
      <c r="C474" s="51" t="s">
        <v>143</v>
      </c>
      <c r="D474" s="62">
        <v>5</v>
      </c>
      <c r="E474" s="51"/>
      <c r="F474" s="62">
        <v>0</v>
      </c>
      <c r="G474" s="51">
        <v>0</v>
      </c>
      <c r="H474" s="62">
        <v>5</v>
      </c>
      <c r="I474" s="51"/>
      <c r="J474" s="52">
        <v>2.67</v>
      </c>
      <c r="K474" s="55">
        <v>4990</v>
      </c>
      <c r="L474" s="55">
        <v>2145</v>
      </c>
      <c r="M474" s="55">
        <v>7135</v>
      </c>
      <c r="N474" s="56">
        <v>7135</v>
      </c>
      <c r="O474" s="60"/>
      <c r="P474" s="60">
        <v>7135</v>
      </c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>
        <v>7135</v>
      </c>
      <c r="AL474" s="57">
        <v>7135</v>
      </c>
      <c r="AM474" s="27">
        <v>0</v>
      </c>
    </row>
    <row r="475" spans="1:39" s="5" customFormat="1" x14ac:dyDescent="0.25">
      <c r="A475" s="50" t="s">
        <v>144</v>
      </c>
      <c r="B475" s="50" t="s">
        <v>2</v>
      </c>
      <c r="C475" s="51" t="s">
        <v>145</v>
      </c>
      <c r="D475" s="62">
        <v>36</v>
      </c>
      <c r="E475" s="51">
        <v>5313</v>
      </c>
      <c r="F475" s="68">
        <v>3</v>
      </c>
      <c r="G475" s="51">
        <v>4590</v>
      </c>
      <c r="H475" s="62">
        <v>39</v>
      </c>
      <c r="I475" s="51">
        <v>9903</v>
      </c>
      <c r="J475" s="69">
        <v>61.34</v>
      </c>
      <c r="K475" s="55">
        <v>114391</v>
      </c>
      <c r="L475" s="55">
        <v>38893</v>
      </c>
      <c r="M475" s="55">
        <v>153284</v>
      </c>
      <c r="N475" s="56">
        <v>163187</v>
      </c>
      <c r="O475" s="60"/>
      <c r="P475" s="60"/>
      <c r="Q475" s="60">
        <v>163187</v>
      </c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>
        <v>163187</v>
      </c>
      <c r="AL475" s="78">
        <v>222618</v>
      </c>
      <c r="AM475" s="27">
        <v>0</v>
      </c>
    </row>
    <row r="476" spans="1:39" s="5" customFormat="1" x14ac:dyDescent="0.25">
      <c r="A476" s="50" t="s">
        <v>144</v>
      </c>
      <c r="B476" s="50" t="s">
        <v>2</v>
      </c>
      <c r="C476" s="51" t="s">
        <v>146</v>
      </c>
      <c r="D476" s="62">
        <v>16</v>
      </c>
      <c r="E476" s="51"/>
      <c r="F476" s="68">
        <v>0</v>
      </c>
      <c r="G476" s="51">
        <v>0</v>
      </c>
      <c r="H476" s="62">
        <v>16</v>
      </c>
      <c r="I476" s="51">
        <v>0</v>
      </c>
      <c r="J476" s="69">
        <v>24</v>
      </c>
      <c r="K476" s="55">
        <v>44352</v>
      </c>
      <c r="L476" s="55">
        <v>15079</v>
      </c>
      <c r="M476" s="55">
        <v>59431</v>
      </c>
      <c r="N476" s="56">
        <v>59431</v>
      </c>
      <c r="O476" s="60"/>
      <c r="P476" s="60"/>
      <c r="Q476" s="60">
        <v>59431</v>
      </c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>
        <v>59431</v>
      </c>
      <c r="AL476" s="78"/>
      <c r="AM476" s="27">
        <v>0</v>
      </c>
    </row>
    <row r="477" spans="1:39" s="5" customFormat="1" x14ac:dyDescent="0.25">
      <c r="A477" s="50" t="s">
        <v>147</v>
      </c>
      <c r="B477" s="50" t="s">
        <v>7</v>
      </c>
      <c r="C477" s="51" t="s">
        <v>148</v>
      </c>
      <c r="D477" s="62"/>
      <c r="E477" s="51"/>
      <c r="F477" s="68">
        <v>0</v>
      </c>
      <c r="G477" s="51">
        <v>0</v>
      </c>
      <c r="H477" s="62"/>
      <c r="I477" s="51"/>
      <c r="J477" s="69"/>
      <c r="K477" s="55"/>
      <c r="L477" s="55"/>
      <c r="M477" s="55">
        <v>0</v>
      </c>
      <c r="N477" s="56">
        <v>0</v>
      </c>
      <c r="O477" s="60"/>
      <c r="P477" s="60"/>
      <c r="Q477" s="60"/>
      <c r="R477" s="60"/>
      <c r="S477" s="60"/>
      <c r="T477" s="60"/>
      <c r="U477" s="60"/>
      <c r="V477" s="60">
        <v>0</v>
      </c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>
        <v>0</v>
      </c>
      <c r="AL477" s="78">
        <v>219665</v>
      </c>
      <c r="AM477" s="27">
        <v>0</v>
      </c>
    </row>
    <row r="478" spans="1:39" s="5" customFormat="1" x14ac:dyDescent="0.25">
      <c r="A478" s="50" t="s">
        <v>147</v>
      </c>
      <c r="B478" s="50" t="s">
        <v>7</v>
      </c>
      <c r="C478" s="51" t="s">
        <v>149</v>
      </c>
      <c r="D478" s="62"/>
      <c r="E478" s="51"/>
      <c r="F478" s="68">
        <v>0</v>
      </c>
      <c r="G478" s="51">
        <v>0</v>
      </c>
      <c r="H478" s="62"/>
      <c r="I478" s="51"/>
      <c r="J478" s="69"/>
      <c r="K478" s="55"/>
      <c r="L478" s="55"/>
      <c r="M478" s="55">
        <v>0</v>
      </c>
      <c r="N478" s="56">
        <v>0</v>
      </c>
      <c r="O478" s="60"/>
      <c r="P478" s="60"/>
      <c r="Q478" s="60"/>
      <c r="R478" s="60"/>
      <c r="S478" s="60"/>
      <c r="T478" s="60"/>
      <c r="U478" s="60"/>
      <c r="V478" s="60">
        <v>0</v>
      </c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>
        <v>0</v>
      </c>
      <c r="AL478" s="78"/>
      <c r="AM478" s="27">
        <v>0</v>
      </c>
    </row>
    <row r="479" spans="1:39" s="5" customFormat="1" x14ac:dyDescent="0.25">
      <c r="A479" s="50" t="s">
        <v>147</v>
      </c>
      <c r="B479" s="50" t="s">
        <v>7</v>
      </c>
      <c r="C479" s="51" t="s">
        <v>150</v>
      </c>
      <c r="D479" s="62"/>
      <c r="E479" s="51"/>
      <c r="F479" s="68">
        <v>0</v>
      </c>
      <c r="G479" s="51">
        <v>0</v>
      </c>
      <c r="H479" s="62"/>
      <c r="I479" s="51"/>
      <c r="J479" s="69"/>
      <c r="K479" s="55"/>
      <c r="L479" s="55"/>
      <c r="M479" s="55">
        <v>0</v>
      </c>
      <c r="N479" s="56">
        <v>0</v>
      </c>
      <c r="O479" s="60"/>
      <c r="P479" s="60"/>
      <c r="Q479" s="60"/>
      <c r="R479" s="60"/>
      <c r="S479" s="60"/>
      <c r="T479" s="60"/>
      <c r="U479" s="60"/>
      <c r="V479" s="60">
        <v>0</v>
      </c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>
        <v>0</v>
      </c>
      <c r="AL479" s="78"/>
      <c r="AM479" s="27">
        <v>0</v>
      </c>
    </row>
    <row r="480" spans="1:39" s="5" customFormat="1" x14ac:dyDescent="0.25">
      <c r="A480" s="50" t="s">
        <v>147</v>
      </c>
      <c r="B480" s="50" t="s">
        <v>7</v>
      </c>
      <c r="C480" s="51" t="s">
        <v>151</v>
      </c>
      <c r="D480" s="62"/>
      <c r="E480" s="51"/>
      <c r="F480" s="68">
        <v>0</v>
      </c>
      <c r="G480" s="51">
        <v>0</v>
      </c>
      <c r="H480" s="62"/>
      <c r="I480" s="51"/>
      <c r="J480" s="69"/>
      <c r="K480" s="55"/>
      <c r="L480" s="55"/>
      <c r="M480" s="55">
        <v>0</v>
      </c>
      <c r="N480" s="56">
        <v>0</v>
      </c>
      <c r="O480" s="60"/>
      <c r="P480" s="60"/>
      <c r="Q480" s="60"/>
      <c r="R480" s="60"/>
      <c r="S480" s="60"/>
      <c r="T480" s="60"/>
      <c r="U480" s="60"/>
      <c r="V480" s="60">
        <v>0</v>
      </c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>
        <v>0</v>
      </c>
      <c r="AL480" s="78"/>
      <c r="AM480" s="27">
        <v>0</v>
      </c>
    </row>
    <row r="481" spans="1:39" s="5" customFormat="1" x14ac:dyDescent="0.25">
      <c r="A481" s="50" t="s">
        <v>147</v>
      </c>
      <c r="B481" s="50" t="s">
        <v>7</v>
      </c>
      <c r="C481" s="51" t="s">
        <v>152</v>
      </c>
      <c r="D481" s="62"/>
      <c r="E481" s="51"/>
      <c r="F481" s="68">
        <v>0</v>
      </c>
      <c r="G481" s="51">
        <v>0</v>
      </c>
      <c r="H481" s="62"/>
      <c r="I481" s="51"/>
      <c r="J481" s="69"/>
      <c r="K481" s="55"/>
      <c r="L481" s="55"/>
      <c r="M481" s="55">
        <v>0</v>
      </c>
      <c r="N481" s="56">
        <v>0</v>
      </c>
      <c r="O481" s="60"/>
      <c r="P481" s="60"/>
      <c r="Q481" s="60"/>
      <c r="R481" s="60"/>
      <c r="S481" s="60"/>
      <c r="T481" s="60"/>
      <c r="U481" s="60"/>
      <c r="V481" s="60">
        <v>0</v>
      </c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>
        <v>0</v>
      </c>
      <c r="AL481" s="78"/>
      <c r="AM481" s="27">
        <v>0</v>
      </c>
    </row>
    <row r="482" spans="1:39" s="5" customFormat="1" x14ac:dyDescent="0.25">
      <c r="A482" s="50" t="s">
        <v>147</v>
      </c>
      <c r="B482" s="50" t="s">
        <v>7</v>
      </c>
      <c r="C482" s="51" t="s">
        <v>153</v>
      </c>
      <c r="D482" s="62"/>
      <c r="E482" s="51"/>
      <c r="F482" s="68">
        <v>0</v>
      </c>
      <c r="G482" s="51">
        <v>0</v>
      </c>
      <c r="H482" s="62"/>
      <c r="I482" s="51"/>
      <c r="J482" s="69"/>
      <c r="K482" s="55"/>
      <c r="L482" s="55"/>
      <c r="M482" s="55">
        <v>0</v>
      </c>
      <c r="N482" s="56">
        <v>0</v>
      </c>
      <c r="O482" s="60"/>
      <c r="P482" s="60"/>
      <c r="Q482" s="60"/>
      <c r="R482" s="60"/>
      <c r="S482" s="60"/>
      <c r="T482" s="60"/>
      <c r="U482" s="60"/>
      <c r="V482" s="60">
        <v>0</v>
      </c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>
        <v>0</v>
      </c>
      <c r="AL482" s="78"/>
      <c r="AM482" s="27">
        <v>0</v>
      </c>
    </row>
    <row r="483" spans="1:39" s="5" customFormat="1" x14ac:dyDescent="0.25">
      <c r="A483" s="50" t="s">
        <v>147</v>
      </c>
      <c r="B483" s="50" t="s">
        <v>7</v>
      </c>
      <c r="C483" s="51" t="s">
        <v>154</v>
      </c>
      <c r="D483" s="62">
        <v>55</v>
      </c>
      <c r="E483" s="63">
        <v>15358</v>
      </c>
      <c r="F483" s="62">
        <v>0</v>
      </c>
      <c r="G483" s="63">
        <v>0</v>
      </c>
      <c r="H483" s="62">
        <v>55</v>
      </c>
      <c r="I483" s="63">
        <v>15358</v>
      </c>
      <c r="J483" s="52">
        <v>66.67</v>
      </c>
      <c r="K483" s="55">
        <v>123077</v>
      </c>
      <c r="L483" s="55">
        <v>81230</v>
      </c>
      <c r="M483" s="55">
        <v>204307</v>
      </c>
      <c r="N483" s="56">
        <v>219665</v>
      </c>
      <c r="O483" s="60"/>
      <c r="P483" s="60"/>
      <c r="Q483" s="60"/>
      <c r="R483" s="60"/>
      <c r="S483" s="60"/>
      <c r="T483" s="60"/>
      <c r="U483" s="60"/>
      <c r="V483" s="60">
        <v>219665</v>
      </c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>
        <v>219665</v>
      </c>
      <c r="AL483" s="78"/>
      <c r="AM483" s="27">
        <v>0</v>
      </c>
    </row>
    <row r="484" spans="1:39" s="5" customFormat="1" x14ac:dyDescent="0.25">
      <c r="A484" s="50" t="s">
        <v>147</v>
      </c>
      <c r="B484" s="50" t="s">
        <v>7</v>
      </c>
      <c r="C484" s="51" t="s">
        <v>155</v>
      </c>
      <c r="D484" s="62"/>
      <c r="E484" s="51"/>
      <c r="F484" s="68">
        <v>0</v>
      </c>
      <c r="G484" s="51">
        <v>0</v>
      </c>
      <c r="H484" s="62"/>
      <c r="I484" s="51"/>
      <c r="J484" s="69"/>
      <c r="K484" s="55"/>
      <c r="L484" s="55"/>
      <c r="M484" s="55">
        <v>0</v>
      </c>
      <c r="N484" s="56">
        <v>0</v>
      </c>
      <c r="O484" s="60"/>
      <c r="P484" s="60"/>
      <c r="Q484" s="60"/>
      <c r="R484" s="60"/>
      <c r="S484" s="60"/>
      <c r="T484" s="60"/>
      <c r="U484" s="60"/>
      <c r="V484" s="60">
        <v>0</v>
      </c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>
        <v>0</v>
      </c>
      <c r="AL484" s="78"/>
      <c r="AM484" s="27">
        <v>0</v>
      </c>
    </row>
    <row r="485" spans="1:39" s="5" customFormat="1" x14ac:dyDescent="0.25">
      <c r="A485" s="50" t="s">
        <v>147</v>
      </c>
      <c r="B485" s="50" t="s">
        <v>7</v>
      </c>
      <c r="C485" s="51" t="s">
        <v>156</v>
      </c>
      <c r="D485" s="62"/>
      <c r="E485" s="51"/>
      <c r="F485" s="68">
        <v>0</v>
      </c>
      <c r="G485" s="51">
        <v>0</v>
      </c>
      <c r="H485" s="62"/>
      <c r="I485" s="51"/>
      <c r="J485" s="69"/>
      <c r="K485" s="55"/>
      <c r="L485" s="55"/>
      <c r="M485" s="55">
        <v>0</v>
      </c>
      <c r="N485" s="56">
        <v>0</v>
      </c>
      <c r="O485" s="60"/>
      <c r="P485" s="60"/>
      <c r="Q485" s="60"/>
      <c r="R485" s="60"/>
      <c r="S485" s="60"/>
      <c r="T485" s="60"/>
      <c r="U485" s="60"/>
      <c r="V485" s="60">
        <v>0</v>
      </c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>
        <v>0</v>
      </c>
      <c r="AL485" s="78"/>
      <c r="AM485" s="27">
        <v>0</v>
      </c>
    </row>
    <row r="486" spans="1:39" s="5" customFormat="1" x14ac:dyDescent="0.25">
      <c r="A486" s="50" t="s">
        <v>147</v>
      </c>
      <c r="B486" s="50" t="s">
        <v>7</v>
      </c>
      <c r="C486" s="51" t="s">
        <v>157</v>
      </c>
      <c r="D486" s="62"/>
      <c r="E486" s="51"/>
      <c r="F486" s="68">
        <v>0</v>
      </c>
      <c r="G486" s="51">
        <v>0</v>
      </c>
      <c r="H486" s="62"/>
      <c r="I486" s="51"/>
      <c r="J486" s="69"/>
      <c r="K486" s="55"/>
      <c r="L486" s="55"/>
      <c r="M486" s="55">
        <v>0</v>
      </c>
      <c r="N486" s="56">
        <v>0</v>
      </c>
      <c r="O486" s="60"/>
      <c r="P486" s="60"/>
      <c r="Q486" s="60"/>
      <c r="R486" s="60"/>
      <c r="S486" s="60"/>
      <c r="T486" s="60"/>
      <c r="U486" s="60"/>
      <c r="V486" s="60">
        <v>0</v>
      </c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>
        <v>0</v>
      </c>
      <c r="AL486" s="78"/>
      <c r="AM486" s="27">
        <v>0</v>
      </c>
    </row>
    <row r="487" spans="1:39" s="5" customFormat="1" x14ac:dyDescent="0.25">
      <c r="A487" s="50" t="s">
        <v>147</v>
      </c>
      <c r="B487" s="50" t="s">
        <v>1</v>
      </c>
      <c r="C487" s="51" t="s">
        <v>75</v>
      </c>
      <c r="D487" s="62"/>
      <c r="E487" s="51"/>
      <c r="F487" s="68">
        <v>0</v>
      </c>
      <c r="G487" s="51">
        <v>0</v>
      </c>
      <c r="H487" s="62"/>
      <c r="I487" s="51"/>
      <c r="J487" s="69"/>
      <c r="K487" s="55"/>
      <c r="L487" s="55"/>
      <c r="M487" s="55">
        <v>0</v>
      </c>
      <c r="N487" s="56">
        <v>0</v>
      </c>
      <c r="O487" s="60"/>
      <c r="P487" s="60">
        <v>0</v>
      </c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>
        <v>0</v>
      </c>
      <c r="AL487" s="78"/>
      <c r="AM487" s="27">
        <v>0</v>
      </c>
    </row>
    <row r="488" spans="1:39" s="5" customFormat="1" ht="31.5" x14ac:dyDescent="0.25">
      <c r="A488" s="50" t="s">
        <v>158</v>
      </c>
      <c r="B488" s="50" t="s">
        <v>7</v>
      </c>
      <c r="C488" s="51" t="s">
        <v>159</v>
      </c>
      <c r="D488" s="62">
        <v>1</v>
      </c>
      <c r="E488" s="51"/>
      <c r="F488" s="62">
        <v>0</v>
      </c>
      <c r="G488" s="51">
        <v>0</v>
      </c>
      <c r="H488" s="62">
        <v>1</v>
      </c>
      <c r="I488" s="51"/>
      <c r="J488" s="52">
        <v>2</v>
      </c>
      <c r="K488" s="55">
        <v>3881</v>
      </c>
      <c r="L488" s="55">
        <v>0</v>
      </c>
      <c r="M488" s="55">
        <v>3881</v>
      </c>
      <c r="N488" s="56">
        <v>3881</v>
      </c>
      <c r="O488" s="60"/>
      <c r="P488" s="60"/>
      <c r="Q488" s="60"/>
      <c r="R488" s="60"/>
      <c r="S488" s="60"/>
      <c r="T488" s="60"/>
      <c r="U488" s="60"/>
      <c r="V488" s="60">
        <v>3881</v>
      </c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>
        <v>3881</v>
      </c>
      <c r="AL488" s="57">
        <v>3881</v>
      </c>
      <c r="AM488" s="27">
        <v>0</v>
      </c>
    </row>
    <row r="489" spans="1:39" s="5" customFormat="1" ht="31.5" x14ac:dyDescent="0.25">
      <c r="A489" s="50" t="s">
        <v>160</v>
      </c>
      <c r="B489" s="50" t="s">
        <v>7</v>
      </c>
      <c r="C489" s="51" t="s">
        <v>161</v>
      </c>
      <c r="D489" s="62"/>
      <c r="E489" s="51"/>
      <c r="F489" s="68">
        <v>0</v>
      </c>
      <c r="G489" s="51">
        <v>0</v>
      </c>
      <c r="H489" s="62"/>
      <c r="I489" s="51"/>
      <c r="J489" s="69"/>
      <c r="K489" s="55"/>
      <c r="L489" s="55"/>
      <c r="M489" s="55">
        <v>0</v>
      </c>
      <c r="N489" s="56">
        <v>0</v>
      </c>
      <c r="O489" s="60"/>
      <c r="P489" s="60"/>
      <c r="Q489" s="60"/>
      <c r="R489" s="60"/>
      <c r="S489" s="60"/>
      <c r="T489" s="60"/>
      <c r="U489" s="60"/>
      <c r="V489" s="60">
        <v>0</v>
      </c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>
        <v>0</v>
      </c>
      <c r="AL489" s="78">
        <v>0</v>
      </c>
      <c r="AM489" s="27">
        <v>0</v>
      </c>
    </row>
    <row r="490" spans="1:39" s="5" customFormat="1" ht="31.5" x14ac:dyDescent="0.25">
      <c r="A490" s="50" t="s">
        <v>160</v>
      </c>
      <c r="B490" s="50" t="s">
        <v>7</v>
      </c>
      <c r="C490" s="51" t="s">
        <v>160</v>
      </c>
      <c r="D490" s="62"/>
      <c r="E490" s="51"/>
      <c r="F490" s="68">
        <v>0</v>
      </c>
      <c r="G490" s="51">
        <v>0</v>
      </c>
      <c r="H490" s="62"/>
      <c r="I490" s="51"/>
      <c r="J490" s="69"/>
      <c r="K490" s="55"/>
      <c r="L490" s="55"/>
      <c r="M490" s="55">
        <v>0</v>
      </c>
      <c r="N490" s="56">
        <v>0</v>
      </c>
      <c r="O490" s="60"/>
      <c r="P490" s="60"/>
      <c r="Q490" s="60"/>
      <c r="R490" s="60"/>
      <c r="S490" s="60"/>
      <c r="T490" s="60"/>
      <c r="U490" s="60"/>
      <c r="V490" s="60">
        <v>0</v>
      </c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>
        <v>0</v>
      </c>
      <c r="AL490" s="78"/>
      <c r="AM490" s="27">
        <v>0</v>
      </c>
    </row>
    <row r="491" spans="1:39" s="5" customFormat="1" ht="31.5" x14ac:dyDescent="0.25">
      <c r="A491" s="50" t="s">
        <v>162</v>
      </c>
      <c r="B491" s="50" t="s">
        <v>9</v>
      </c>
      <c r="C491" s="51" t="s">
        <v>163</v>
      </c>
      <c r="D491" s="62">
        <v>36</v>
      </c>
      <c r="E491" s="63">
        <v>11200</v>
      </c>
      <c r="F491" s="62">
        <v>0</v>
      </c>
      <c r="G491" s="63">
        <v>0</v>
      </c>
      <c r="H491" s="62">
        <v>36</v>
      </c>
      <c r="I491" s="63">
        <v>11200</v>
      </c>
      <c r="J491" s="52">
        <v>33.33</v>
      </c>
      <c r="K491" s="55">
        <v>61354</v>
      </c>
      <c r="L491" s="55">
        <v>46015</v>
      </c>
      <c r="M491" s="55">
        <v>107369</v>
      </c>
      <c r="N491" s="56">
        <v>118569</v>
      </c>
      <c r="O491" s="60"/>
      <c r="P491" s="60"/>
      <c r="Q491" s="60"/>
      <c r="R491" s="60"/>
      <c r="S491" s="60"/>
      <c r="T491" s="60"/>
      <c r="U491" s="60"/>
      <c r="V491" s="60"/>
      <c r="W491" s="60"/>
      <c r="X491" s="60">
        <v>118569</v>
      </c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>
        <v>118569</v>
      </c>
      <c r="AL491" s="78">
        <v>118569</v>
      </c>
      <c r="AM491" s="27">
        <v>0</v>
      </c>
    </row>
    <row r="492" spans="1:39" s="5" customFormat="1" ht="31.5" x14ac:dyDescent="0.25">
      <c r="A492" s="50" t="s">
        <v>162</v>
      </c>
      <c r="B492" s="50" t="s">
        <v>9</v>
      </c>
      <c r="C492" s="51" t="s">
        <v>164</v>
      </c>
      <c r="D492" s="62"/>
      <c r="E492" s="51"/>
      <c r="F492" s="68">
        <v>0</v>
      </c>
      <c r="G492" s="51">
        <v>0</v>
      </c>
      <c r="H492" s="62"/>
      <c r="I492" s="51"/>
      <c r="J492" s="69"/>
      <c r="K492" s="55"/>
      <c r="L492" s="55"/>
      <c r="M492" s="55">
        <v>0</v>
      </c>
      <c r="N492" s="56">
        <v>0</v>
      </c>
      <c r="O492" s="60"/>
      <c r="P492" s="60"/>
      <c r="Q492" s="60"/>
      <c r="R492" s="60"/>
      <c r="S492" s="60"/>
      <c r="T492" s="60"/>
      <c r="U492" s="60"/>
      <c r="V492" s="60"/>
      <c r="W492" s="60"/>
      <c r="X492" s="60">
        <v>0</v>
      </c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>
        <v>0</v>
      </c>
      <c r="AL492" s="78"/>
      <c r="AM492" s="27">
        <v>0</v>
      </c>
    </row>
    <row r="493" spans="1:39" s="5" customFormat="1" ht="31.5" x14ac:dyDescent="0.25">
      <c r="A493" s="50" t="s">
        <v>162</v>
      </c>
      <c r="B493" s="50" t="s">
        <v>9</v>
      </c>
      <c r="C493" s="51" t="s">
        <v>165</v>
      </c>
      <c r="D493" s="62"/>
      <c r="E493" s="51"/>
      <c r="F493" s="68">
        <v>0</v>
      </c>
      <c r="G493" s="51">
        <v>0</v>
      </c>
      <c r="H493" s="62"/>
      <c r="I493" s="51"/>
      <c r="J493" s="69"/>
      <c r="K493" s="55"/>
      <c r="L493" s="55"/>
      <c r="M493" s="55">
        <v>0</v>
      </c>
      <c r="N493" s="56">
        <v>0</v>
      </c>
      <c r="O493" s="60"/>
      <c r="P493" s="60"/>
      <c r="Q493" s="60"/>
      <c r="R493" s="60"/>
      <c r="S493" s="60"/>
      <c r="T493" s="60"/>
      <c r="U493" s="60"/>
      <c r="V493" s="60"/>
      <c r="W493" s="60"/>
      <c r="X493" s="60">
        <v>0</v>
      </c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>
        <v>0</v>
      </c>
      <c r="AL493" s="78"/>
      <c r="AM493" s="27">
        <v>0</v>
      </c>
    </row>
    <row r="494" spans="1:39" s="5" customFormat="1" ht="31.5" x14ac:dyDescent="0.25">
      <c r="A494" s="50" t="s">
        <v>162</v>
      </c>
      <c r="B494" s="50" t="s">
        <v>9</v>
      </c>
      <c r="C494" s="51" t="s">
        <v>166</v>
      </c>
      <c r="D494" s="62"/>
      <c r="E494" s="63"/>
      <c r="F494" s="62">
        <v>0</v>
      </c>
      <c r="G494" s="63">
        <v>0</v>
      </c>
      <c r="H494" s="62"/>
      <c r="I494" s="63"/>
      <c r="J494" s="52"/>
      <c r="K494" s="55"/>
      <c r="L494" s="55"/>
      <c r="M494" s="55">
        <v>0</v>
      </c>
      <c r="N494" s="56">
        <v>0</v>
      </c>
      <c r="O494" s="60"/>
      <c r="P494" s="60"/>
      <c r="Q494" s="60"/>
      <c r="R494" s="60"/>
      <c r="S494" s="60"/>
      <c r="T494" s="60"/>
      <c r="U494" s="60"/>
      <c r="V494" s="60"/>
      <c r="W494" s="60"/>
      <c r="X494" s="60">
        <v>0</v>
      </c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>
        <v>0</v>
      </c>
      <c r="AL494" s="78"/>
      <c r="AM494" s="27">
        <v>0</v>
      </c>
    </row>
    <row r="495" spans="1:39" s="5" customFormat="1" x14ac:dyDescent="0.25">
      <c r="A495" s="50" t="s">
        <v>167</v>
      </c>
      <c r="B495" s="50" t="s">
        <v>9</v>
      </c>
      <c r="C495" s="51" t="s">
        <v>167</v>
      </c>
      <c r="D495" s="62">
        <v>18</v>
      </c>
      <c r="E495" s="63">
        <v>5979</v>
      </c>
      <c r="F495" s="62">
        <v>0</v>
      </c>
      <c r="G495" s="63">
        <v>0</v>
      </c>
      <c r="H495" s="62">
        <v>18</v>
      </c>
      <c r="I495" s="63">
        <v>5979</v>
      </c>
      <c r="J495" s="52">
        <v>14.67</v>
      </c>
      <c r="K495" s="55">
        <v>25318</v>
      </c>
      <c r="L495" s="55">
        <v>21266</v>
      </c>
      <c r="M495" s="55">
        <v>46584</v>
      </c>
      <c r="N495" s="56">
        <v>52563</v>
      </c>
      <c r="O495" s="60"/>
      <c r="P495" s="60"/>
      <c r="Q495" s="60"/>
      <c r="R495" s="60"/>
      <c r="S495" s="60"/>
      <c r="T495" s="60"/>
      <c r="U495" s="60"/>
      <c r="V495" s="60"/>
      <c r="W495" s="60"/>
      <c r="X495" s="60">
        <v>52563</v>
      </c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>
        <v>52563</v>
      </c>
      <c r="AL495" s="78">
        <v>52563</v>
      </c>
      <c r="AM495" s="27">
        <v>0</v>
      </c>
    </row>
    <row r="496" spans="1:39" s="5" customFormat="1" x14ac:dyDescent="0.25">
      <c r="A496" s="50" t="s">
        <v>167</v>
      </c>
      <c r="B496" s="50" t="s">
        <v>9</v>
      </c>
      <c r="C496" s="51" t="s">
        <v>168</v>
      </c>
      <c r="D496" s="62"/>
      <c r="E496" s="51"/>
      <c r="F496" s="68">
        <v>0</v>
      </c>
      <c r="G496" s="51">
        <v>0</v>
      </c>
      <c r="H496" s="62"/>
      <c r="I496" s="51"/>
      <c r="J496" s="69"/>
      <c r="K496" s="55"/>
      <c r="L496" s="55"/>
      <c r="M496" s="55">
        <v>0</v>
      </c>
      <c r="N496" s="56">
        <v>0</v>
      </c>
      <c r="O496" s="60"/>
      <c r="P496" s="60"/>
      <c r="Q496" s="60"/>
      <c r="R496" s="60"/>
      <c r="S496" s="60"/>
      <c r="T496" s="60"/>
      <c r="U496" s="60"/>
      <c r="V496" s="60"/>
      <c r="W496" s="60"/>
      <c r="X496" s="60">
        <v>0</v>
      </c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>
        <v>0</v>
      </c>
      <c r="AL496" s="78"/>
      <c r="AM496" s="27">
        <v>0</v>
      </c>
    </row>
    <row r="497" spans="1:39" s="5" customFormat="1" x14ac:dyDescent="0.25">
      <c r="A497" s="50" t="s">
        <v>167</v>
      </c>
      <c r="B497" s="50" t="s">
        <v>9</v>
      </c>
      <c r="C497" s="51" t="s">
        <v>169</v>
      </c>
      <c r="D497" s="62"/>
      <c r="E497" s="51"/>
      <c r="F497" s="68">
        <v>0</v>
      </c>
      <c r="G497" s="51">
        <v>0</v>
      </c>
      <c r="H497" s="62"/>
      <c r="I497" s="51"/>
      <c r="J497" s="69"/>
      <c r="K497" s="55"/>
      <c r="L497" s="55"/>
      <c r="M497" s="55">
        <v>0</v>
      </c>
      <c r="N497" s="56">
        <v>0</v>
      </c>
      <c r="O497" s="60"/>
      <c r="P497" s="60"/>
      <c r="Q497" s="60"/>
      <c r="R497" s="60"/>
      <c r="S497" s="60"/>
      <c r="T497" s="60"/>
      <c r="U497" s="60"/>
      <c r="V497" s="60"/>
      <c r="W497" s="60"/>
      <c r="X497" s="60">
        <v>0</v>
      </c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>
        <v>0</v>
      </c>
      <c r="AL497" s="78"/>
      <c r="AM497" s="27">
        <v>0</v>
      </c>
    </row>
    <row r="498" spans="1:39" s="5" customFormat="1" x14ac:dyDescent="0.25">
      <c r="A498" s="50" t="s">
        <v>170</v>
      </c>
      <c r="B498" s="50" t="s">
        <v>14</v>
      </c>
      <c r="C498" s="51" t="s">
        <v>171</v>
      </c>
      <c r="D498" s="62"/>
      <c r="E498" s="63"/>
      <c r="F498" s="62">
        <v>0</v>
      </c>
      <c r="G498" s="63">
        <v>0</v>
      </c>
      <c r="H498" s="62"/>
      <c r="I498" s="63"/>
      <c r="J498" s="52"/>
      <c r="K498" s="55"/>
      <c r="L498" s="55"/>
      <c r="M498" s="55">
        <v>0</v>
      </c>
      <c r="N498" s="56">
        <v>0</v>
      </c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>
        <v>0</v>
      </c>
      <c r="AD498" s="60"/>
      <c r="AE498" s="60"/>
      <c r="AF498" s="60"/>
      <c r="AG498" s="60"/>
      <c r="AH498" s="60"/>
      <c r="AI498" s="60"/>
      <c r="AJ498" s="60"/>
      <c r="AK498" s="60">
        <v>0</v>
      </c>
      <c r="AL498" s="78">
        <v>154053</v>
      </c>
      <c r="AM498" s="27">
        <v>0</v>
      </c>
    </row>
    <row r="499" spans="1:39" s="5" customFormat="1" x14ac:dyDescent="0.25">
      <c r="A499" s="50" t="s">
        <v>170</v>
      </c>
      <c r="B499" s="50" t="s">
        <v>14</v>
      </c>
      <c r="C499" s="51" t="s">
        <v>172</v>
      </c>
      <c r="D499" s="62"/>
      <c r="E499" s="63"/>
      <c r="F499" s="62">
        <v>0</v>
      </c>
      <c r="G499" s="63">
        <v>0</v>
      </c>
      <c r="H499" s="62"/>
      <c r="I499" s="63"/>
      <c r="J499" s="52"/>
      <c r="K499" s="55"/>
      <c r="L499" s="55"/>
      <c r="M499" s="55">
        <v>0</v>
      </c>
      <c r="N499" s="56">
        <v>0</v>
      </c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>
        <v>0</v>
      </c>
      <c r="AD499" s="60"/>
      <c r="AE499" s="60"/>
      <c r="AF499" s="60"/>
      <c r="AG499" s="60"/>
      <c r="AH499" s="60"/>
      <c r="AI499" s="60"/>
      <c r="AJ499" s="60"/>
      <c r="AK499" s="60">
        <v>0</v>
      </c>
      <c r="AL499" s="78"/>
      <c r="AM499" s="27">
        <v>0</v>
      </c>
    </row>
    <row r="500" spans="1:39" s="5" customFormat="1" x14ac:dyDescent="0.25">
      <c r="A500" s="50" t="s">
        <v>170</v>
      </c>
      <c r="B500" s="50" t="s">
        <v>14</v>
      </c>
      <c r="C500" s="51" t="s">
        <v>173</v>
      </c>
      <c r="D500" s="62"/>
      <c r="E500" s="63"/>
      <c r="F500" s="62">
        <v>0</v>
      </c>
      <c r="G500" s="63">
        <v>0</v>
      </c>
      <c r="H500" s="62"/>
      <c r="I500" s="63"/>
      <c r="J500" s="52"/>
      <c r="K500" s="55"/>
      <c r="L500" s="55"/>
      <c r="M500" s="55">
        <v>0</v>
      </c>
      <c r="N500" s="56">
        <v>0</v>
      </c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>
        <v>0</v>
      </c>
      <c r="AD500" s="60"/>
      <c r="AE500" s="60"/>
      <c r="AF500" s="60"/>
      <c r="AG500" s="60"/>
      <c r="AH500" s="60"/>
      <c r="AI500" s="60"/>
      <c r="AJ500" s="60"/>
      <c r="AK500" s="60">
        <v>0</v>
      </c>
      <c r="AL500" s="78"/>
      <c r="AM500" s="27">
        <v>0</v>
      </c>
    </row>
    <row r="501" spans="1:39" s="5" customFormat="1" x14ac:dyDescent="0.25">
      <c r="A501" s="50" t="s">
        <v>170</v>
      </c>
      <c r="B501" s="50" t="s">
        <v>14</v>
      </c>
      <c r="C501" s="51" t="s">
        <v>174</v>
      </c>
      <c r="D501" s="62">
        <v>34</v>
      </c>
      <c r="E501" s="63">
        <v>3788</v>
      </c>
      <c r="F501" s="62">
        <v>0</v>
      </c>
      <c r="G501" s="63">
        <v>0</v>
      </c>
      <c r="H501" s="62">
        <v>34</v>
      </c>
      <c r="I501" s="63">
        <v>3788</v>
      </c>
      <c r="J501" s="52">
        <v>49.33</v>
      </c>
      <c r="K501" s="55">
        <v>89443</v>
      </c>
      <c r="L501" s="55">
        <v>60822</v>
      </c>
      <c r="M501" s="55">
        <v>150265</v>
      </c>
      <c r="N501" s="56">
        <v>154053</v>
      </c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>
        <v>154053</v>
      </c>
      <c r="AD501" s="60"/>
      <c r="AE501" s="60"/>
      <c r="AF501" s="60"/>
      <c r="AG501" s="60"/>
      <c r="AH501" s="60"/>
      <c r="AI501" s="60"/>
      <c r="AJ501" s="60"/>
      <c r="AK501" s="60">
        <v>154053</v>
      </c>
      <c r="AL501" s="78"/>
      <c r="AM501" s="27">
        <v>0</v>
      </c>
    </row>
    <row r="502" spans="1:39" s="5" customFormat="1" x14ac:dyDescent="0.25">
      <c r="A502" s="50" t="s">
        <v>170</v>
      </c>
      <c r="B502" s="50" t="s">
        <v>14</v>
      </c>
      <c r="C502" s="51" t="s">
        <v>175</v>
      </c>
      <c r="D502" s="62"/>
      <c r="E502" s="63"/>
      <c r="F502" s="62">
        <v>0</v>
      </c>
      <c r="G502" s="63">
        <v>0</v>
      </c>
      <c r="H502" s="62"/>
      <c r="I502" s="63"/>
      <c r="J502" s="52"/>
      <c r="K502" s="55"/>
      <c r="L502" s="55"/>
      <c r="M502" s="55">
        <v>0</v>
      </c>
      <c r="N502" s="56">
        <v>0</v>
      </c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>
        <v>0</v>
      </c>
      <c r="AD502" s="60"/>
      <c r="AE502" s="60"/>
      <c r="AF502" s="60"/>
      <c r="AG502" s="60"/>
      <c r="AH502" s="60"/>
      <c r="AI502" s="60"/>
      <c r="AJ502" s="60"/>
      <c r="AK502" s="60">
        <v>0</v>
      </c>
      <c r="AL502" s="78"/>
      <c r="AM502" s="27">
        <v>0</v>
      </c>
    </row>
    <row r="503" spans="1:39" s="5" customFormat="1" x14ac:dyDescent="0.25">
      <c r="A503" s="50" t="s">
        <v>176</v>
      </c>
      <c r="B503" s="50" t="s">
        <v>135</v>
      </c>
      <c r="C503" s="51" t="s">
        <v>177</v>
      </c>
      <c r="D503" s="52"/>
      <c r="E503" s="53"/>
      <c r="F503" s="52">
        <v>0</v>
      </c>
      <c r="G503" s="53">
        <v>0</v>
      </c>
      <c r="H503" s="52"/>
      <c r="I503" s="53"/>
      <c r="J503" s="52"/>
      <c r="K503" s="55"/>
      <c r="L503" s="55"/>
      <c r="M503" s="55">
        <v>0</v>
      </c>
      <c r="N503" s="56">
        <v>0</v>
      </c>
      <c r="O503" s="60"/>
      <c r="P503" s="60"/>
      <c r="Q503" s="60"/>
      <c r="R503" s="60"/>
      <c r="S503" s="60">
        <v>0</v>
      </c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>
        <v>0</v>
      </c>
      <c r="AL503" s="57">
        <v>0</v>
      </c>
      <c r="AM503" s="27">
        <v>0</v>
      </c>
    </row>
    <row r="504" spans="1:39" s="5" customFormat="1" x14ac:dyDescent="0.25">
      <c r="A504" s="50" t="s">
        <v>178</v>
      </c>
      <c r="B504" s="50" t="s">
        <v>10</v>
      </c>
      <c r="C504" s="51" t="s">
        <v>179</v>
      </c>
      <c r="D504" s="62"/>
      <c r="E504" s="63"/>
      <c r="F504" s="62">
        <v>0</v>
      </c>
      <c r="G504" s="63">
        <v>0</v>
      </c>
      <c r="H504" s="62"/>
      <c r="I504" s="63"/>
      <c r="J504" s="52"/>
      <c r="K504" s="55"/>
      <c r="L504" s="55"/>
      <c r="M504" s="55">
        <v>0</v>
      </c>
      <c r="N504" s="56">
        <v>0</v>
      </c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>
        <v>0</v>
      </c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>
        <v>0</v>
      </c>
      <c r="AL504" s="57">
        <v>0</v>
      </c>
      <c r="AM504" s="27">
        <v>0</v>
      </c>
    </row>
    <row r="505" spans="1:39" s="5" customFormat="1" x14ac:dyDescent="0.25">
      <c r="A505" s="50" t="s">
        <v>180</v>
      </c>
      <c r="B505" s="50" t="s">
        <v>10</v>
      </c>
      <c r="C505" s="51" t="s">
        <v>181</v>
      </c>
      <c r="D505" s="52"/>
      <c r="E505" s="59"/>
      <c r="F505" s="69">
        <v>0</v>
      </c>
      <c r="G505" s="59">
        <v>0</v>
      </c>
      <c r="H505" s="52"/>
      <c r="I505" s="59"/>
      <c r="J505" s="69"/>
      <c r="K505" s="55"/>
      <c r="L505" s="55"/>
      <c r="M505" s="55">
        <v>0</v>
      </c>
      <c r="N505" s="56">
        <v>0</v>
      </c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>
        <v>0</v>
      </c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>
        <v>0</v>
      </c>
      <c r="AL505" s="57">
        <v>0</v>
      </c>
      <c r="AM505" s="27">
        <v>0</v>
      </c>
    </row>
    <row r="506" spans="1:39" s="5" customFormat="1" x14ac:dyDescent="0.25">
      <c r="A506" s="50" t="s">
        <v>182</v>
      </c>
      <c r="B506" s="50" t="s">
        <v>135</v>
      </c>
      <c r="C506" s="51" t="s">
        <v>182</v>
      </c>
      <c r="D506" s="62">
        <v>4</v>
      </c>
      <c r="E506" s="63"/>
      <c r="F506" s="62">
        <v>1</v>
      </c>
      <c r="G506" s="63">
        <v>1530</v>
      </c>
      <c r="H506" s="62">
        <v>5</v>
      </c>
      <c r="I506" s="63">
        <v>1530</v>
      </c>
      <c r="J506" s="52">
        <v>0</v>
      </c>
      <c r="K506" s="55"/>
      <c r="L506" s="55"/>
      <c r="M506" s="55">
        <v>0</v>
      </c>
      <c r="N506" s="56">
        <v>1530</v>
      </c>
      <c r="O506" s="60"/>
      <c r="P506" s="60"/>
      <c r="Q506" s="60"/>
      <c r="R506" s="60"/>
      <c r="S506" s="60">
        <v>1530</v>
      </c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>
        <v>1530</v>
      </c>
      <c r="AL506" s="57">
        <v>1530</v>
      </c>
      <c r="AM506" s="27">
        <v>0</v>
      </c>
    </row>
    <row r="507" spans="1:39" s="5" customFormat="1" x14ac:dyDescent="0.25">
      <c r="A507" s="50" t="s">
        <v>183</v>
      </c>
      <c r="B507" s="50" t="s">
        <v>14</v>
      </c>
      <c r="C507" s="51" t="s">
        <v>183</v>
      </c>
      <c r="D507" s="52"/>
      <c r="E507" s="53"/>
      <c r="F507" s="52">
        <v>0</v>
      </c>
      <c r="G507" s="53">
        <v>0</v>
      </c>
      <c r="H507" s="52"/>
      <c r="I507" s="53"/>
      <c r="J507" s="52"/>
      <c r="K507" s="55"/>
      <c r="L507" s="55"/>
      <c r="M507" s="55">
        <v>0</v>
      </c>
      <c r="N507" s="56">
        <v>0</v>
      </c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>
        <v>0</v>
      </c>
      <c r="AD507" s="60"/>
      <c r="AE507" s="60"/>
      <c r="AF507" s="60"/>
      <c r="AG507" s="60"/>
      <c r="AH507" s="60"/>
      <c r="AI507" s="60"/>
      <c r="AJ507" s="60"/>
      <c r="AK507" s="60">
        <v>0</v>
      </c>
      <c r="AL507" s="57">
        <v>0</v>
      </c>
      <c r="AM507" s="27">
        <v>0</v>
      </c>
    </row>
    <row r="508" spans="1:39" s="5" customFormat="1" x14ac:dyDescent="0.25">
      <c r="A508" s="50"/>
      <c r="B508" s="50" t="s">
        <v>184</v>
      </c>
      <c r="C508" s="51" t="s">
        <v>185</v>
      </c>
      <c r="D508" s="62"/>
      <c r="E508" s="51"/>
      <c r="F508" s="68"/>
      <c r="G508" s="51"/>
      <c r="H508" s="52"/>
      <c r="I508" s="53"/>
      <c r="J508" s="52"/>
      <c r="K508" s="55"/>
      <c r="L508" s="55"/>
      <c r="M508" s="55"/>
      <c r="N508" s="56">
        <v>0</v>
      </c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>
        <v>0</v>
      </c>
      <c r="AL508" s="57">
        <v>0</v>
      </c>
      <c r="AM508" s="27">
        <v>0</v>
      </c>
    </row>
    <row r="509" spans="1:39" s="5" customFormat="1" ht="47.25" x14ac:dyDescent="0.25">
      <c r="A509" s="50" t="s">
        <v>186</v>
      </c>
      <c r="B509" s="50" t="s">
        <v>185</v>
      </c>
      <c r="C509" s="51"/>
      <c r="D509" s="62"/>
      <c r="E509" s="61"/>
      <c r="F509" s="68"/>
      <c r="G509" s="61"/>
      <c r="H509" s="52"/>
      <c r="I509" s="53"/>
      <c r="J509" s="52">
        <v>564.66666666666663</v>
      </c>
      <c r="K509" s="55"/>
      <c r="L509" s="55"/>
      <c r="M509" s="55">
        <v>0</v>
      </c>
      <c r="N509" s="56">
        <v>0</v>
      </c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56"/>
      <c r="AL509" s="55"/>
      <c r="AM509" s="27">
        <v>0</v>
      </c>
    </row>
    <row r="510" spans="1:39" s="3" customFormat="1" x14ac:dyDescent="0.25">
      <c r="D510" s="71"/>
      <c r="E510" s="4"/>
      <c r="F510" s="29"/>
      <c r="G510" s="4"/>
      <c r="H510" s="71"/>
      <c r="K510" s="19"/>
      <c r="L510" s="19"/>
      <c r="M510" s="19"/>
      <c r="N510" s="20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20"/>
      <c r="AL510" s="19"/>
    </row>
    <row r="511" spans="1:39" s="3" customFormat="1" x14ac:dyDescent="0.25">
      <c r="D511" s="71"/>
      <c r="E511" s="4"/>
      <c r="F511" s="29"/>
      <c r="G511" s="4"/>
      <c r="H511" s="71"/>
      <c r="K511" s="19"/>
      <c r="L511" s="19"/>
      <c r="M511" s="19"/>
      <c r="N511" s="20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20"/>
      <c r="AL511" s="19"/>
    </row>
    <row r="512" spans="1:39" s="3" customFormat="1" x14ac:dyDescent="0.25">
      <c r="D512" s="71"/>
      <c r="E512" s="4"/>
      <c r="F512" s="29"/>
      <c r="G512" s="4"/>
      <c r="H512" s="71"/>
      <c r="K512" s="19"/>
      <c r="L512" s="19"/>
      <c r="M512" s="19"/>
      <c r="N512" s="20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20"/>
      <c r="AL512" s="19"/>
    </row>
    <row r="513" spans="4:38" s="3" customFormat="1" x14ac:dyDescent="0.25">
      <c r="D513" s="71"/>
      <c r="E513" s="4"/>
      <c r="F513" s="29"/>
      <c r="G513" s="4"/>
      <c r="H513" s="71"/>
      <c r="K513" s="19"/>
      <c r="L513" s="19"/>
      <c r="M513" s="19"/>
      <c r="N513" s="20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20"/>
      <c r="AL513" s="19"/>
    </row>
    <row r="514" spans="4:38" s="3" customFormat="1" x14ac:dyDescent="0.25">
      <c r="D514" s="71"/>
      <c r="E514" s="4"/>
      <c r="F514" s="29"/>
      <c r="G514" s="4"/>
      <c r="H514" s="71"/>
      <c r="K514" s="19"/>
      <c r="L514" s="19"/>
      <c r="M514" s="19"/>
      <c r="N514" s="20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20"/>
      <c r="AL514" s="19"/>
    </row>
    <row r="515" spans="4:38" s="3" customFormat="1" x14ac:dyDescent="0.25">
      <c r="D515" s="71"/>
      <c r="E515" s="4"/>
      <c r="F515" s="29"/>
      <c r="G515" s="4"/>
      <c r="H515" s="71"/>
      <c r="K515" s="19"/>
      <c r="L515" s="19"/>
      <c r="M515" s="19"/>
      <c r="N515" s="20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20"/>
      <c r="AL515" s="19"/>
    </row>
    <row r="516" spans="4:38" s="3" customFormat="1" x14ac:dyDescent="0.25">
      <c r="D516" s="71"/>
      <c r="E516" s="4"/>
      <c r="F516" s="29"/>
      <c r="G516" s="4"/>
      <c r="H516" s="71"/>
      <c r="K516" s="19"/>
      <c r="L516" s="19"/>
      <c r="M516" s="19"/>
      <c r="N516" s="20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20"/>
      <c r="AL516" s="19"/>
    </row>
    <row r="517" spans="4:38" s="3" customFormat="1" x14ac:dyDescent="0.25">
      <c r="D517" s="71"/>
      <c r="E517" s="4"/>
      <c r="F517" s="29"/>
      <c r="G517" s="4"/>
      <c r="H517" s="71"/>
      <c r="K517" s="19"/>
      <c r="L517" s="19"/>
      <c r="M517" s="19"/>
      <c r="N517" s="20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20"/>
      <c r="AL517" s="19"/>
    </row>
    <row r="518" spans="4:38" s="3" customFormat="1" x14ac:dyDescent="0.25">
      <c r="D518" s="71"/>
      <c r="E518" s="4"/>
      <c r="F518" s="29"/>
      <c r="G518" s="4"/>
      <c r="H518" s="71"/>
      <c r="K518" s="19"/>
      <c r="L518" s="19"/>
      <c r="M518" s="19"/>
      <c r="N518" s="20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20"/>
      <c r="AL518" s="19"/>
    </row>
    <row r="519" spans="4:38" s="3" customFormat="1" x14ac:dyDescent="0.25">
      <c r="D519" s="71"/>
      <c r="E519" s="4"/>
      <c r="F519" s="29"/>
      <c r="G519" s="4"/>
      <c r="H519" s="71"/>
      <c r="K519" s="19"/>
      <c r="L519" s="19"/>
      <c r="M519" s="19"/>
      <c r="N519" s="20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20"/>
      <c r="AL519" s="19"/>
    </row>
    <row r="520" spans="4:38" s="3" customFormat="1" x14ac:dyDescent="0.25">
      <c r="D520" s="71"/>
      <c r="E520" s="4"/>
      <c r="F520" s="29"/>
      <c r="G520" s="4"/>
      <c r="H520" s="71"/>
      <c r="K520" s="19"/>
      <c r="L520" s="19"/>
      <c r="M520" s="19"/>
      <c r="N520" s="20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20"/>
      <c r="AL520" s="19"/>
    </row>
    <row r="521" spans="4:38" s="3" customFormat="1" x14ac:dyDescent="0.25">
      <c r="D521" s="71"/>
      <c r="E521" s="4"/>
      <c r="F521" s="29"/>
      <c r="G521" s="4"/>
      <c r="H521" s="71"/>
      <c r="K521" s="19"/>
      <c r="L521" s="19"/>
      <c r="M521" s="19"/>
      <c r="N521" s="20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20"/>
      <c r="AL521" s="19"/>
    </row>
    <row r="522" spans="4:38" s="3" customFormat="1" x14ac:dyDescent="0.25">
      <c r="D522" s="71"/>
      <c r="E522" s="4"/>
      <c r="F522" s="29"/>
      <c r="G522" s="4"/>
      <c r="H522" s="71"/>
      <c r="K522" s="19"/>
      <c r="L522" s="19"/>
      <c r="M522" s="19"/>
      <c r="N522" s="20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20"/>
      <c r="AL522" s="19"/>
    </row>
    <row r="523" spans="4:38" s="3" customFormat="1" x14ac:dyDescent="0.25">
      <c r="D523" s="71"/>
      <c r="E523" s="4"/>
      <c r="F523" s="29"/>
      <c r="G523" s="4"/>
      <c r="H523" s="71"/>
      <c r="K523" s="19"/>
      <c r="L523" s="19"/>
      <c r="M523" s="19"/>
      <c r="N523" s="20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20"/>
      <c r="AL523" s="19"/>
    </row>
    <row r="524" spans="4:38" s="3" customFormat="1" x14ac:dyDescent="0.25">
      <c r="D524" s="71"/>
      <c r="E524" s="4"/>
      <c r="F524" s="29"/>
      <c r="G524" s="4"/>
      <c r="H524" s="71"/>
      <c r="K524" s="19"/>
      <c r="L524" s="19"/>
      <c r="M524" s="19"/>
      <c r="N524" s="20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20"/>
      <c r="AL524" s="19"/>
    </row>
    <row r="525" spans="4:38" s="3" customFormat="1" x14ac:dyDescent="0.25">
      <c r="D525" s="71"/>
      <c r="E525" s="4"/>
      <c r="F525" s="29"/>
      <c r="G525" s="4"/>
      <c r="H525" s="71"/>
      <c r="K525" s="19"/>
      <c r="L525" s="19"/>
      <c r="M525" s="19"/>
      <c r="N525" s="20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20"/>
      <c r="AL525" s="19"/>
    </row>
    <row r="526" spans="4:38" s="3" customFormat="1" x14ac:dyDescent="0.25">
      <c r="D526" s="71"/>
      <c r="E526" s="4"/>
      <c r="F526" s="29"/>
      <c r="G526" s="4"/>
      <c r="H526" s="71"/>
      <c r="K526" s="19"/>
      <c r="L526" s="19"/>
      <c r="M526" s="19"/>
      <c r="N526" s="20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20"/>
      <c r="AL526" s="19"/>
    </row>
    <row r="527" spans="4:38" s="3" customFormat="1" x14ac:dyDescent="0.25">
      <c r="D527" s="71"/>
      <c r="E527" s="4"/>
      <c r="F527" s="29"/>
      <c r="G527" s="4"/>
      <c r="H527" s="71"/>
      <c r="K527" s="19"/>
      <c r="L527" s="19"/>
      <c r="M527" s="19"/>
      <c r="N527" s="20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20"/>
      <c r="AL527" s="19"/>
    </row>
    <row r="528" spans="4:38" s="3" customFormat="1" x14ac:dyDescent="0.25">
      <c r="D528" s="71"/>
      <c r="E528" s="4"/>
      <c r="F528" s="29"/>
      <c r="G528" s="4"/>
      <c r="H528" s="71"/>
      <c r="K528" s="19"/>
      <c r="L528" s="19"/>
      <c r="M528" s="19"/>
      <c r="N528" s="20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20"/>
      <c r="AL528" s="19"/>
    </row>
    <row r="529" spans="4:38" s="3" customFormat="1" x14ac:dyDescent="0.25">
      <c r="D529" s="71"/>
      <c r="E529" s="4"/>
      <c r="F529" s="29"/>
      <c r="G529" s="4"/>
      <c r="H529" s="71"/>
      <c r="K529" s="19"/>
      <c r="L529" s="19"/>
      <c r="M529" s="19"/>
      <c r="N529" s="20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20"/>
      <c r="AL529" s="19"/>
    </row>
    <row r="530" spans="4:38" s="3" customFormat="1" x14ac:dyDescent="0.25">
      <c r="D530" s="71"/>
      <c r="E530" s="4"/>
      <c r="F530" s="29"/>
      <c r="G530" s="4"/>
      <c r="H530" s="71"/>
      <c r="K530" s="19"/>
      <c r="L530" s="19"/>
      <c r="M530" s="19"/>
      <c r="N530" s="20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20"/>
      <c r="AL530" s="19"/>
    </row>
    <row r="531" spans="4:38" s="3" customFormat="1" x14ac:dyDescent="0.25">
      <c r="D531" s="71"/>
      <c r="E531" s="4"/>
      <c r="F531" s="29"/>
      <c r="G531" s="4"/>
      <c r="H531" s="71"/>
      <c r="K531" s="19"/>
      <c r="L531" s="19"/>
      <c r="M531" s="19"/>
      <c r="N531" s="20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20"/>
      <c r="AL531" s="19"/>
    </row>
    <row r="532" spans="4:38" s="3" customFormat="1" x14ac:dyDescent="0.25">
      <c r="D532" s="71"/>
      <c r="E532" s="4"/>
      <c r="F532" s="29"/>
      <c r="G532" s="4"/>
      <c r="H532" s="71"/>
      <c r="K532" s="19"/>
      <c r="L532" s="19"/>
      <c r="M532" s="19"/>
      <c r="N532" s="20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20"/>
      <c r="AL532" s="19"/>
    </row>
    <row r="533" spans="4:38" s="3" customFormat="1" x14ac:dyDescent="0.25">
      <c r="D533" s="71"/>
      <c r="E533" s="4"/>
      <c r="F533" s="29"/>
      <c r="G533" s="4"/>
      <c r="H533" s="71"/>
      <c r="K533" s="19"/>
      <c r="L533" s="19"/>
      <c r="M533" s="19"/>
      <c r="N533" s="20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20"/>
      <c r="AL533" s="19"/>
    </row>
    <row r="534" spans="4:38" s="3" customFormat="1" x14ac:dyDescent="0.25">
      <c r="D534" s="71"/>
      <c r="E534" s="4"/>
      <c r="F534" s="29"/>
      <c r="G534" s="4"/>
      <c r="H534" s="71"/>
      <c r="K534" s="19"/>
      <c r="L534" s="19"/>
      <c r="M534" s="19"/>
      <c r="N534" s="20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20"/>
      <c r="AL534" s="19"/>
    </row>
    <row r="535" spans="4:38" s="3" customFormat="1" x14ac:dyDescent="0.25">
      <c r="D535" s="71"/>
      <c r="E535" s="4"/>
      <c r="F535" s="29"/>
      <c r="G535" s="4"/>
      <c r="H535" s="71"/>
      <c r="K535" s="19"/>
      <c r="L535" s="19"/>
      <c r="M535" s="19"/>
      <c r="N535" s="20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20"/>
      <c r="AL535" s="19"/>
    </row>
    <row r="536" spans="4:38" s="3" customFormat="1" x14ac:dyDescent="0.25">
      <c r="D536" s="71"/>
      <c r="E536" s="4"/>
      <c r="F536" s="29"/>
      <c r="G536" s="4"/>
      <c r="H536" s="71"/>
      <c r="K536" s="19"/>
      <c r="L536" s="19"/>
      <c r="M536" s="19"/>
      <c r="N536" s="20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20"/>
      <c r="AL536" s="19"/>
    </row>
    <row r="537" spans="4:38" s="3" customFormat="1" x14ac:dyDescent="0.25">
      <c r="D537" s="71"/>
      <c r="E537" s="4"/>
      <c r="F537" s="29"/>
      <c r="G537" s="4"/>
      <c r="H537" s="71"/>
      <c r="K537" s="19"/>
      <c r="L537" s="19"/>
      <c r="M537" s="19"/>
      <c r="N537" s="20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20"/>
      <c r="AL537" s="19"/>
    </row>
    <row r="538" spans="4:38" s="3" customFormat="1" x14ac:dyDescent="0.25">
      <c r="D538" s="71"/>
      <c r="E538" s="4"/>
      <c r="F538" s="29"/>
      <c r="G538" s="4"/>
      <c r="H538" s="71"/>
      <c r="K538" s="19"/>
      <c r="L538" s="19"/>
      <c r="M538" s="19"/>
      <c r="N538" s="20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20"/>
      <c r="AL538" s="19"/>
    </row>
    <row r="539" spans="4:38" s="3" customFormat="1" x14ac:dyDescent="0.25">
      <c r="D539" s="71"/>
      <c r="E539" s="4"/>
      <c r="F539" s="29"/>
      <c r="G539" s="4"/>
      <c r="H539" s="71"/>
      <c r="K539" s="19"/>
      <c r="L539" s="19"/>
      <c r="M539" s="19"/>
      <c r="N539" s="20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20"/>
      <c r="AL539" s="19"/>
    </row>
    <row r="540" spans="4:38" s="3" customFormat="1" x14ac:dyDescent="0.25">
      <c r="D540" s="71"/>
      <c r="E540" s="4"/>
      <c r="F540" s="29"/>
      <c r="G540" s="4"/>
      <c r="H540" s="71"/>
      <c r="K540" s="19"/>
      <c r="L540" s="19"/>
      <c r="M540" s="19"/>
      <c r="N540" s="20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20"/>
      <c r="AL540" s="19"/>
    </row>
    <row r="541" spans="4:38" s="3" customFormat="1" x14ac:dyDescent="0.25">
      <c r="D541" s="71"/>
      <c r="E541" s="4"/>
      <c r="F541" s="29"/>
      <c r="G541" s="4"/>
      <c r="H541" s="71"/>
      <c r="K541" s="19"/>
      <c r="L541" s="19"/>
      <c r="M541" s="19"/>
      <c r="N541" s="20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20"/>
      <c r="AL541" s="19"/>
    </row>
  </sheetData>
  <sheetProtection selectLockedCells="1"/>
  <mergeCells count="72">
    <mergeCell ref="AL491:AL494"/>
    <mergeCell ref="AL495:AL497"/>
    <mergeCell ref="AL498:AL502"/>
    <mergeCell ref="AL475:AL476"/>
    <mergeCell ref="AL477:AL487"/>
    <mergeCell ref="AL489:AL490"/>
    <mergeCell ref="AL442:AL465"/>
    <mergeCell ref="AL466:AL467"/>
    <mergeCell ref="AL469:AL473"/>
    <mergeCell ref="AL427:AL430"/>
    <mergeCell ref="AL433:AL434"/>
    <mergeCell ref="AL437:AL441"/>
    <mergeCell ref="AL401:AL418"/>
    <mergeCell ref="AL419:AL422"/>
    <mergeCell ref="AL423:AL426"/>
    <mergeCell ref="AL385:AL387"/>
    <mergeCell ref="AL388:AL389"/>
    <mergeCell ref="AL391:AL400"/>
    <mergeCell ref="AL365:AL368"/>
    <mergeCell ref="AL369:AL371"/>
    <mergeCell ref="AL372:AL376"/>
    <mergeCell ref="AL349:AL350"/>
    <mergeCell ref="AL351:AL361"/>
    <mergeCell ref="AL363:AL364"/>
    <mergeCell ref="AL316:AL339"/>
    <mergeCell ref="AL340:AL341"/>
    <mergeCell ref="AL343:AL347"/>
    <mergeCell ref="AL301:AL304"/>
    <mergeCell ref="AL307:AL308"/>
    <mergeCell ref="AL311:AL315"/>
    <mergeCell ref="AL275:AL292"/>
    <mergeCell ref="AL293:AL296"/>
    <mergeCell ref="AL297:AL300"/>
    <mergeCell ref="AL259:AL261"/>
    <mergeCell ref="AL262:AL263"/>
    <mergeCell ref="AL265:AL274"/>
    <mergeCell ref="AL239:AL242"/>
    <mergeCell ref="AL243:AL245"/>
    <mergeCell ref="AL246:AL250"/>
    <mergeCell ref="AL223:AL224"/>
    <mergeCell ref="AL225:AL235"/>
    <mergeCell ref="AL237:AL238"/>
    <mergeCell ref="AL190:AL213"/>
    <mergeCell ref="AL214:AL215"/>
    <mergeCell ref="AL217:AL221"/>
    <mergeCell ref="AL175:AL178"/>
    <mergeCell ref="AL181:AL182"/>
    <mergeCell ref="AL185:AL189"/>
    <mergeCell ref="AL149:AL166"/>
    <mergeCell ref="AL167:AL170"/>
    <mergeCell ref="AL171:AL174"/>
    <mergeCell ref="AL133:AL135"/>
    <mergeCell ref="AL136:AL137"/>
    <mergeCell ref="AL139:AL148"/>
    <mergeCell ref="AL117:AL119"/>
    <mergeCell ref="AL120:AL124"/>
    <mergeCell ref="AL111:AL112"/>
    <mergeCell ref="AL113:AL116"/>
    <mergeCell ref="AL97:AL98"/>
    <mergeCell ref="AL99:AL109"/>
    <mergeCell ref="AL88:AL89"/>
    <mergeCell ref="AL91:AL95"/>
    <mergeCell ref="AL59:AL63"/>
    <mergeCell ref="AL64:AL87"/>
    <mergeCell ref="AL49:AL52"/>
    <mergeCell ref="AL55:AL56"/>
    <mergeCell ref="AL41:AL44"/>
    <mergeCell ref="AL45:AL48"/>
    <mergeCell ref="AL13:AL22"/>
    <mergeCell ref="AL23:AL40"/>
    <mergeCell ref="AL7:AL9"/>
    <mergeCell ref="AL10:AL11"/>
  </mergeCells>
  <conditionalFormatting sqref="AK252">
    <cfRule type="expression" dxfId="166" priority="177" stopIfTrue="1">
      <formula>ISNUMBER($B257)</formula>
    </cfRule>
  </conditionalFormatting>
  <conditionalFormatting sqref="AB467">
    <cfRule type="expression" dxfId="152" priority="83" stopIfTrue="1">
      <formula>ISNUMBER($B457)</formula>
    </cfRule>
  </conditionalFormatting>
  <conditionalFormatting sqref="O268:AD269 AF268:AJ269">
    <cfRule type="expression" dxfId="149" priority="105" stopIfTrue="1">
      <formula>ISNUMBER($B268)</formula>
    </cfRule>
  </conditionalFormatting>
  <conditionalFormatting sqref="O282:AD287 AF282:AJ287">
    <cfRule type="expression" dxfId="148" priority="109" stopIfTrue="1">
      <formula>ISNUMBER($B291)</formula>
    </cfRule>
  </conditionalFormatting>
  <conditionalFormatting sqref="O293:AD304 AF293:AJ304">
    <cfRule type="expression" dxfId="147" priority="110" stopIfTrue="1">
      <formula>ISNUMBER($B297)</formula>
    </cfRule>
  </conditionalFormatting>
  <conditionalFormatting sqref="O306:AD308 AF306:AJ308">
    <cfRule type="expression" dxfId="146" priority="111" stopIfTrue="1">
      <formula>ISNUMBER($B309)</formula>
    </cfRule>
  </conditionalFormatting>
  <conditionalFormatting sqref="O310:AD315 AF310:AJ315">
    <cfRule type="expression" dxfId="145" priority="112" stopIfTrue="1">
      <formula>ISNUMBER($B312)</formula>
    </cfRule>
  </conditionalFormatting>
  <conditionalFormatting sqref="AC326:AD326 O326:AA326 O325:AD325 O327:AD334 AF325:AJ334">
    <cfRule type="expression" dxfId="144" priority="113" stopIfTrue="1">
      <formula>ISNUMBER($B318)</formula>
    </cfRule>
  </conditionalFormatting>
  <conditionalFormatting sqref="O336:AD337 AF336:AJ337">
    <cfRule type="expression" dxfId="143" priority="114" stopIfTrue="1">
      <formula>ISNUMBER($B328)</formula>
    </cfRule>
  </conditionalFormatting>
  <conditionalFormatting sqref="O340:AD340 O346:AD347 AF346:AJ347 AF340:AJ340">
    <cfRule type="expression" dxfId="142" priority="115" stopIfTrue="1">
      <formula>ISNUMBER($B330)</formula>
    </cfRule>
  </conditionalFormatting>
  <conditionalFormatting sqref="O342:AD345 O349:AD360 AF349:AJ360 AF342:AJ345">
    <cfRule type="expression" dxfId="141" priority="116" stopIfTrue="1">
      <formula>ISNUMBER($B331)</formula>
    </cfRule>
  </conditionalFormatting>
  <conditionalFormatting sqref="O348:AD348 AF348:AJ348 O133:AJ142 O259:AJ268">
    <cfRule type="expression" dxfId="140" priority="117" stopIfTrue="1">
      <formula>ISNUMBER($B120)</formula>
    </cfRule>
  </conditionalFormatting>
  <conditionalFormatting sqref="O383:AD383 AF383:AJ383">
    <cfRule type="expression" dxfId="139" priority="118" stopIfTrue="1">
      <formula>ISNUMBER($B365)</formula>
    </cfRule>
  </conditionalFormatting>
  <conditionalFormatting sqref="O383:AD383 AF383:AJ383">
    <cfRule type="expression" dxfId="138" priority="119" stopIfTrue="1">
      <formula>ISNUMBER($B367)</formula>
    </cfRule>
  </conditionalFormatting>
  <conditionalFormatting sqref="AK326:AK381 AK262:AK316">
    <cfRule type="expression" dxfId="137" priority="149" stopIfTrue="1">
      <formula>ISNUMBER($B262)</formula>
    </cfRule>
  </conditionalFormatting>
  <conditionalFormatting sqref="AK382">
    <cfRule type="expression" dxfId="136" priority="147" stopIfTrue="1">
      <formula>ISNUMBER($B382)</formula>
    </cfRule>
  </conditionalFormatting>
  <conditionalFormatting sqref="AL262 AL275 AL264:AL265 AL293 AL297 AL301 AL305:AL307 AL309:AL311 AL316 AL340 AL342:AL343 AL348:AL349 AL351 AL362:AL363">
    <cfRule type="expression" dxfId="135" priority="150" stopIfTrue="1">
      <formula>ISNUMBER($B263)</formula>
    </cfRule>
  </conditionalFormatting>
  <conditionalFormatting sqref="AL259">
    <cfRule type="expression" dxfId="134" priority="151" stopIfTrue="1">
      <formula>ISNUMBER(#REF!)</formula>
    </cfRule>
  </conditionalFormatting>
  <conditionalFormatting sqref="AK317:AK325">
    <cfRule type="expression" dxfId="133" priority="148" stopIfTrue="1">
      <formula>ISNUMBER($B317)</formula>
    </cfRule>
  </conditionalFormatting>
  <conditionalFormatting sqref="AK388:AK442 AK452:AK507">
    <cfRule type="expression" dxfId="132" priority="144" stopIfTrue="1">
      <formula>ISNUMBER($B388)</formula>
    </cfRule>
  </conditionalFormatting>
  <conditionalFormatting sqref="AK508">
    <cfRule type="expression" dxfId="131" priority="142" stopIfTrue="1">
      <formula>ISNUMBER($B508)</formula>
    </cfRule>
  </conditionalFormatting>
  <conditionalFormatting sqref="AL388 AL401 AL390:AL391 AL419 AL423 AL427 AL431:AL433 AL435:AL437 AL442 AL466 AL468:AL469 AL474:AL475 AL477 AL488:AL489">
    <cfRule type="expression" dxfId="130" priority="145" stopIfTrue="1">
      <formula>ISNUMBER($B389)</formula>
    </cfRule>
  </conditionalFormatting>
  <conditionalFormatting sqref="AL385">
    <cfRule type="expression" dxfId="129" priority="146" stopIfTrue="1">
      <formula>ISNUMBER(#REF!)</formula>
    </cfRule>
  </conditionalFormatting>
  <conditionalFormatting sqref="AK443:AK451">
    <cfRule type="expression" dxfId="128" priority="143" stopIfTrue="1">
      <formula>ISNUMBER($B443)</formula>
    </cfRule>
  </conditionalFormatting>
  <conditionalFormatting sqref="O316:AD324 AF316:AJ324">
    <cfRule type="expression" dxfId="127" priority="108" stopIfTrue="1">
      <formula>ISNUMBER($B282)</formula>
    </cfRule>
  </conditionalFormatting>
  <conditionalFormatting sqref="O305:AD305 AF305:AH305">
    <cfRule type="expression" dxfId="126" priority="106" stopIfTrue="1">
      <formula>ISNUMBER($B305)</formula>
    </cfRule>
  </conditionalFormatting>
  <conditionalFormatting sqref="O270:AD281 O260:AD267 AF260:AJ267 AF270:AJ281">
    <cfRule type="expression" dxfId="125" priority="107" stopIfTrue="1">
      <formula>ISNUMBER($B260)</formula>
    </cfRule>
  </conditionalFormatting>
  <conditionalFormatting sqref="O142:AD143 AF142:AK143">
    <cfRule type="expression" dxfId="124" priority="123" stopIfTrue="1">
      <formula>ISNUMBER($B142)</formula>
    </cfRule>
  </conditionalFormatting>
  <conditionalFormatting sqref="O190:AD198 AF190:AJ198">
    <cfRule type="expression" dxfId="123" priority="128" stopIfTrue="1">
      <formula>ISNUMBER($B156)</formula>
    </cfRule>
  </conditionalFormatting>
  <conditionalFormatting sqref="AL136 AL149 AL138:AL139 AL167 AL171 AL175 AL179:AL181 AL183:AL185 AL190 AL214 AL216:AL217 AL222:AL223 AL225 AL236:AL237">
    <cfRule type="expression" dxfId="122" priority="127" stopIfTrue="1">
      <formula>ISNUMBER($B137)</formula>
    </cfRule>
  </conditionalFormatting>
  <conditionalFormatting sqref="AL133">
    <cfRule type="expression" dxfId="121" priority="129" stopIfTrue="1">
      <formula>ISNUMBER(#REF!)</formula>
    </cfRule>
  </conditionalFormatting>
  <conditionalFormatting sqref="O144:AD155 O134:AD141 AF134:AK141 AF144:AK155">
    <cfRule type="expression" dxfId="120" priority="126" stopIfTrue="1">
      <formula>ISNUMBER($B134)</formula>
    </cfRule>
  </conditionalFormatting>
  <conditionalFormatting sqref="AK162:AK167 O156:AD161 AF156:AK161">
    <cfRule type="expression" dxfId="119" priority="130" stopIfTrue="1">
      <formula>ISNUMBER($B165)</formula>
    </cfRule>
  </conditionalFormatting>
  <conditionalFormatting sqref="O167:AD178 AK144:AK167 AK179:AK251 AK133:AK141 AF167:AJ167 AF168:AK178">
    <cfRule type="expression" dxfId="118" priority="131" stopIfTrue="1">
      <formula>ISNUMBER($B137)</formula>
    </cfRule>
  </conditionalFormatting>
  <conditionalFormatting sqref="O180:AD182 AF180:AJ182">
    <cfRule type="expression" dxfId="117" priority="132" stopIfTrue="1">
      <formula>ISNUMBER($B183)</formula>
    </cfRule>
  </conditionalFormatting>
  <conditionalFormatting sqref="O184:AD189 AF184:AJ189">
    <cfRule type="expression" dxfId="116" priority="133" stopIfTrue="1">
      <formula>ISNUMBER($B186)</formula>
    </cfRule>
  </conditionalFormatting>
  <conditionalFormatting sqref="AC200:AD200 O200:AA200 O199:AD199 O201:AD208 AF199:AJ208">
    <cfRule type="expression" dxfId="115" priority="134" stopIfTrue="1">
      <formula>ISNUMBER($B192)</formula>
    </cfRule>
  </conditionalFormatting>
  <conditionalFormatting sqref="O210:AD211 AF210:AJ211">
    <cfRule type="expression" dxfId="114" priority="135" stopIfTrue="1">
      <formula>ISNUMBER($B202)</formula>
    </cfRule>
  </conditionalFormatting>
  <conditionalFormatting sqref="O214:AD214 O220:AD221 AF220:AJ221 AF214:AJ214">
    <cfRule type="expression" dxfId="113" priority="136" stopIfTrue="1">
      <formula>ISNUMBER($B204)</formula>
    </cfRule>
  </conditionalFormatting>
  <conditionalFormatting sqref="O216:AD219 O223:AD234 AF223:AJ234 AF216:AJ219">
    <cfRule type="expression" dxfId="112" priority="137" stopIfTrue="1">
      <formula>ISNUMBER($B205)</formula>
    </cfRule>
  </conditionalFormatting>
  <conditionalFormatting sqref="O222:AD222 AF222:AJ222">
    <cfRule type="expression" dxfId="111" priority="138" stopIfTrue="1">
      <formula>ISNUMBER($B209)</formula>
    </cfRule>
  </conditionalFormatting>
  <conditionalFormatting sqref="O257:AD257 AF257:AJ257">
    <cfRule type="expression" dxfId="110" priority="139" stopIfTrue="1">
      <formula>ISNUMBER($B239)</formula>
    </cfRule>
  </conditionalFormatting>
  <conditionalFormatting sqref="O179:AD179 AF179:AH179">
    <cfRule type="expression" dxfId="109" priority="125" stopIfTrue="1">
      <formula>ISNUMBER($B179)</formula>
    </cfRule>
  </conditionalFormatting>
  <conditionalFormatting sqref="AK142:AK143">
    <cfRule type="expression" dxfId="108" priority="124" stopIfTrue="1">
      <formula>ISNUMBER($B146)</formula>
    </cfRule>
  </conditionalFormatting>
  <conditionalFormatting sqref="O257:AD257 AF257:AJ257">
    <cfRule type="expression" dxfId="107" priority="140" stopIfTrue="1">
      <formula>ISNUMBER($B241)</formula>
    </cfRule>
  </conditionalFormatting>
  <conditionalFormatting sqref="O256:AD256 AF256:AJ256">
    <cfRule type="expression" dxfId="106" priority="121" stopIfTrue="1">
      <formula>ISNUMBER($B238)</formula>
    </cfRule>
  </conditionalFormatting>
  <conditionalFormatting sqref="O256:AD256 AF256:AJ256">
    <cfRule type="expression" dxfId="105" priority="122" stopIfTrue="1">
      <formula>ISNUMBER($B240)</formula>
    </cfRule>
  </conditionalFormatting>
  <conditionalFormatting sqref="O273:AJ381 O399:AJ507">
    <cfRule type="expression" dxfId="104" priority="178" stopIfTrue="1">
      <formula>ISNUMBER($B258)</formula>
    </cfRule>
  </conditionalFormatting>
  <conditionalFormatting sqref="O382:AD382 AF382:AJ382">
    <cfRule type="expression" dxfId="103" priority="103" stopIfTrue="1">
      <formula>ISNUMBER($B364)</formula>
    </cfRule>
  </conditionalFormatting>
  <conditionalFormatting sqref="O382:AD382 AF382:AJ382">
    <cfRule type="expression" dxfId="102" priority="104" stopIfTrue="1">
      <formula>ISNUMBER($B366)</formula>
    </cfRule>
  </conditionalFormatting>
  <conditionalFormatting sqref="AL10 AL23 AL12:AL13 AL41 AL45 AL49 AL53:AL55 AL57:AL59 AL64 AL88 AL90:AL91 AL96:AL97 AL99 AL110:AL111">
    <cfRule type="expression" dxfId="101" priority="101" stopIfTrue="1">
      <formula>ISNUMBER($B11)</formula>
    </cfRule>
  </conditionalFormatting>
  <conditionalFormatting sqref="AL7">
    <cfRule type="expression" dxfId="100" priority="102" stopIfTrue="1">
      <formula>ISNUMBER(#REF!)</formula>
    </cfRule>
  </conditionalFormatting>
  <conditionalFormatting sqref="O394:AD395 AF394:AJ395">
    <cfRule type="expression" dxfId="99" priority="86" stopIfTrue="1">
      <formula>ISNUMBER($B394)</formula>
    </cfRule>
  </conditionalFormatting>
  <conditionalFormatting sqref="O442:AD450 AF442:AJ450">
    <cfRule type="expression" dxfId="98" priority="89" stopIfTrue="1">
      <formula>ISNUMBER($B408)</formula>
    </cfRule>
  </conditionalFormatting>
  <conditionalFormatting sqref="O396:AD407 O386:AD393 AF386:AJ393 AF396:AJ407">
    <cfRule type="expression" dxfId="97" priority="88" stopIfTrue="1">
      <formula>ISNUMBER($B386)</formula>
    </cfRule>
  </conditionalFormatting>
  <conditionalFormatting sqref="O408:AD413 AF408:AJ413">
    <cfRule type="expression" dxfId="96" priority="90" stopIfTrue="1">
      <formula>ISNUMBER($B417)</formula>
    </cfRule>
  </conditionalFormatting>
  <conditionalFormatting sqref="O419:AD430 AF419:AJ430">
    <cfRule type="expression" dxfId="95" priority="91" stopIfTrue="1">
      <formula>ISNUMBER($B423)</formula>
    </cfRule>
  </conditionalFormatting>
  <conditionalFormatting sqref="O432:AD434 AF432:AJ434">
    <cfRule type="expression" dxfId="94" priority="92" stopIfTrue="1">
      <formula>ISNUMBER($B435)</formula>
    </cfRule>
  </conditionalFormatting>
  <conditionalFormatting sqref="O436:AD441 AF436:AJ441">
    <cfRule type="expression" dxfId="93" priority="93" stopIfTrue="1">
      <formula>ISNUMBER($B438)</formula>
    </cfRule>
  </conditionalFormatting>
  <conditionalFormatting sqref="AC452:AD452 O452:AA452 O451:AD451 O453:AD460 AF451:AJ460">
    <cfRule type="expression" dxfId="92" priority="94" stopIfTrue="1">
      <formula>ISNUMBER($B444)</formula>
    </cfRule>
  </conditionalFormatting>
  <conditionalFormatting sqref="O462:AD463 AF462:AJ463">
    <cfRule type="expression" dxfId="91" priority="95" stopIfTrue="1">
      <formula>ISNUMBER($B454)</formula>
    </cfRule>
  </conditionalFormatting>
  <conditionalFormatting sqref="O466:AD466 O472:AD473 AF472:AJ473 AF466:AJ466">
    <cfRule type="expression" dxfId="90" priority="96" stopIfTrue="1">
      <formula>ISNUMBER($B456)</formula>
    </cfRule>
  </conditionalFormatting>
  <conditionalFormatting sqref="O468:AD471 O475:AD486 AF475:AJ486 AF468:AJ471">
    <cfRule type="expression" dxfId="89" priority="97" stopIfTrue="1">
      <formula>ISNUMBER($B457)</formula>
    </cfRule>
  </conditionalFormatting>
  <conditionalFormatting sqref="O474:AD474 AF474:AJ474">
    <cfRule type="expression" dxfId="88" priority="98" stopIfTrue="1">
      <formula>ISNUMBER($B461)</formula>
    </cfRule>
  </conditionalFormatting>
  <conditionalFormatting sqref="O509:AD509 AF509:AJ509">
    <cfRule type="expression" dxfId="87" priority="99" stopIfTrue="1">
      <formula>ISNUMBER($B491)</formula>
    </cfRule>
  </conditionalFormatting>
  <conditionalFormatting sqref="O431:AD431 AF431:AH431">
    <cfRule type="expression" dxfId="86" priority="87" stopIfTrue="1">
      <formula>ISNUMBER($B431)</formula>
    </cfRule>
  </conditionalFormatting>
  <conditionalFormatting sqref="O508:AD508 AF508:AJ508">
    <cfRule type="expression" dxfId="85" priority="84" stopIfTrue="1">
      <formula>ISNUMBER($B490)</formula>
    </cfRule>
  </conditionalFormatting>
  <conditionalFormatting sqref="O508:AD508 AF508:AJ508">
    <cfRule type="expression" dxfId="84" priority="85" stopIfTrue="1">
      <formula>ISNUMBER($B492)</formula>
    </cfRule>
  </conditionalFormatting>
  <conditionalFormatting sqref="O269:AJ269 O395:AJ395">
    <cfRule type="expression" dxfId="66" priority="66" stopIfTrue="1">
      <formula>ISNUMBER($B257)</formula>
    </cfRule>
  </conditionalFormatting>
  <conditionalFormatting sqref="AE268:AE269">
    <cfRule type="expression" dxfId="53" priority="20" stopIfTrue="1">
      <formula>ISNUMBER($B268)</formula>
    </cfRule>
  </conditionalFormatting>
  <conditionalFormatting sqref="AE282:AE287">
    <cfRule type="expression" dxfId="52" priority="24" stopIfTrue="1">
      <formula>ISNUMBER($B291)</formula>
    </cfRule>
  </conditionalFormatting>
  <conditionalFormatting sqref="AE293:AE304">
    <cfRule type="expression" dxfId="51" priority="25" stopIfTrue="1">
      <formula>ISNUMBER($B297)</formula>
    </cfRule>
  </conditionalFormatting>
  <conditionalFormatting sqref="AE306:AE308">
    <cfRule type="expression" dxfId="50" priority="26" stopIfTrue="1">
      <formula>ISNUMBER($B309)</formula>
    </cfRule>
  </conditionalFormatting>
  <conditionalFormatting sqref="AE310:AE315">
    <cfRule type="expression" dxfId="49" priority="27" stopIfTrue="1">
      <formula>ISNUMBER($B312)</formula>
    </cfRule>
  </conditionalFormatting>
  <conditionalFormatting sqref="AE325:AE334">
    <cfRule type="expression" dxfId="48" priority="28" stopIfTrue="1">
      <formula>ISNUMBER($B318)</formula>
    </cfRule>
  </conditionalFormatting>
  <conditionalFormatting sqref="AE336:AE337">
    <cfRule type="expression" dxfId="47" priority="29" stopIfTrue="1">
      <formula>ISNUMBER($B328)</formula>
    </cfRule>
  </conditionalFormatting>
  <conditionalFormatting sqref="AE340 AE346:AE347">
    <cfRule type="expression" dxfId="46" priority="30" stopIfTrue="1">
      <formula>ISNUMBER($B330)</formula>
    </cfRule>
  </conditionalFormatting>
  <conditionalFormatting sqref="AE342:AE345 AE349:AE360">
    <cfRule type="expression" dxfId="45" priority="31" stopIfTrue="1">
      <formula>ISNUMBER($B331)</formula>
    </cfRule>
  </conditionalFormatting>
  <conditionalFormatting sqref="AE348">
    <cfRule type="expression" dxfId="44" priority="32" stopIfTrue="1">
      <formula>ISNUMBER($B335)</formula>
    </cfRule>
  </conditionalFormatting>
  <conditionalFormatting sqref="AE383">
    <cfRule type="expression" dxfId="43" priority="33" stopIfTrue="1">
      <formula>ISNUMBER($B365)</formula>
    </cfRule>
  </conditionalFormatting>
  <conditionalFormatting sqref="AE383">
    <cfRule type="expression" dxfId="42" priority="34" stopIfTrue="1">
      <formula>ISNUMBER($B367)</formula>
    </cfRule>
  </conditionalFormatting>
  <conditionalFormatting sqref="AE316:AE324">
    <cfRule type="expression" dxfId="41" priority="23" stopIfTrue="1">
      <formula>ISNUMBER($B282)</formula>
    </cfRule>
  </conditionalFormatting>
  <conditionalFormatting sqref="AE305">
    <cfRule type="expression" dxfId="40" priority="21" stopIfTrue="1">
      <formula>ISNUMBER($B305)</formula>
    </cfRule>
  </conditionalFormatting>
  <conditionalFormatting sqref="AE270:AE281 AE260:AE267">
    <cfRule type="expression" dxfId="39" priority="22" stopIfTrue="1">
      <formula>ISNUMBER($B260)</formula>
    </cfRule>
  </conditionalFormatting>
  <conditionalFormatting sqref="AE142:AE143">
    <cfRule type="expression" dxfId="38" priority="37" stopIfTrue="1">
      <formula>ISNUMBER($B142)</formula>
    </cfRule>
  </conditionalFormatting>
  <conditionalFormatting sqref="AE190:AE198">
    <cfRule type="expression" dxfId="37" priority="40" stopIfTrue="1">
      <formula>ISNUMBER($B156)</formula>
    </cfRule>
  </conditionalFormatting>
  <conditionalFormatting sqref="AE144:AE155 AE134:AE141">
    <cfRule type="expression" dxfId="36" priority="39" stopIfTrue="1">
      <formula>ISNUMBER($B134)</formula>
    </cfRule>
  </conditionalFormatting>
  <conditionalFormatting sqref="AE156:AE161">
    <cfRule type="expression" dxfId="35" priority="41" stopIfTrue="1">
      <formula>ISNUMBER($B165)</formula>
    </cfRule>
  </conditionalFormatting>
  <conditionalFormatting sqref="AE167:AE178">
    <cfRule type="expression" dxfId="34" priority="42" stopIfTrue="1">
      <formula>ISNUMBER($B171)</formula>
    </cfRule>
  </conditionalFormatting>
  <conditionalFormatting sqref="AE180:AE182">
    <cfRule type="expression" dxfId="33" priority="43" stopIfTrue="1">
      <formula>ISNUMBER($B183)</formula>
    </cfRule>
  </conditionalFormatting>
  <conditionalFormatting sqref="AE184:AE189">
    <cfRule type="expression" dxfId="32" priority="44" stopIfTrue="1">
      <formula>ISNUMBER($B186)</formula>
    </cfRule>
  </conditionalFormatting>
  <conditionalFormatting sqref="AE199:AE208">
    <cfRule type="expression" dxfId="31" priority="45" stopIfTrue="1">
      <formula>ISNUMBER($B192)</formula>
    </cfRule>
  </conditionalFormatting>
  <conditionalFormatting sqref="AE210:AE211">
    <cfRule type="expression" dxfId="30" priority="46" stopIfTrue="1">
      <formula>ISNUMBER($B202)</formula>
    </cfRule>
  </conditionalFormatting>
  <conditionalFormatting sqref="AE214 AE220:AE221">
    <cfRule type="expression" dxfId="29" priority="47" stopIfTrue="1">
      <formula>ISNUMBER($B204)</formula>
    </cfRule>
  </conditionalFormatting>
  <conditionalFormatting sqref="AE216:AE219 AE223:AE234">
    <cfRule type="expression" dxfId="28" priority="48" stopIfTrue="1">
      <formula>ISNUMBER($B205)</formula>
    </cfRule>
  </conditionalFormatting>
  <conditionalFormatting sqref="AE222">
    <cfRule type="expression" dxfId="27" priority="49" stopIfTrue="1">
      <formula>ISNUMBER($B209)</formula>
    </cfRule>
  </conditionalFormatting>
  <conditionalFormatting sqref="AE257">
    <cfRule type="expression" dxfId="26" priority="50" stopIfTrue="1">
      <formula>ISNUMBER($B239)</formula>
    </cfRule>
  </conditionalFormatting>
  <conditionalFormatting sqref="AE179">
    <cfRule type="expression" dxfId="25" priority="38" stopIfTrue="1">
      <formula>ISNUMBER($B179)</formula>
    </cfRule>
  </conditionalFormatting>
  <conditionalFormatting sqref="AE257">
    <cfRule type="expression" dxfId="24" priority="51" stopIfTrue="1">
      <formula>ISNUMBER($B241)</formula>
    </cfRule>
  </conditionalFormatting>
  <conditionalFormatting sqref="AE256">
    <cfRule type="expression" dxfId="23" priority="35" stopIfTrue="1">
      <formula>ISNUMBER($B238)</formula>
    </cfRule>
  </conditionalFormatting>
  <conditionalFormatting sqref="AE256">
    <cfRule type="expression" dxfId="22" priority="36" stopIfTrue="1">
      <formula>ISNUMBER($B240)</formula>
    </cfRule>
  </conditionalFormatting>
  <conditionalFormatting sqref="AE382">
    <cfRule type="expression" dxfId="21" priority="18" stopIfTrue="1">
      <formula>ISNUMBER($B364)</formula>
    </cfRule>
  </conditionalFormatting>
  <conditionalFormatting sqref="AE382">
    <cfRule type="expression" dxfId="20" priority="19" stopIfTrue="1">
      <formula>ISNUMBER($B366)</formula>
    </cfRule>
  </conditionalFormatting>
  <conditionalFormatting sqref="AE394:AE395">
    <cfRule type="expression" dxfId="19" priority="3" stopIfTrue="1">
      <formula>ISNUMBER($B394)</formula>
    </cfRule>
  </conditionalFormatting>
  <conditionalFormatting sqref="AE442:AE450">
    <cfRule type="expression" dxfId="18" priority="6" stopIfTrue="1">
      <formula>ISNUMBER($B408)</formula>
    </cfRule>
  </conditionalFormatting>
  <conditionalFormatting sqref="AE396:AE407 AE386:AE393">
    <cfRule type="expression" dxfId="17" priority="5" stopIfTrue="1">
      <formula>ISNUMBER($B386)</formula>
    </cfRule>
  </conditionalFormatting>
  <conditionalFormatting sqref="AE408:AE413">
    <cfRule type="expression" dxfId="16" priority="7" stopIfTrue="1">
      <formula>ISNUMBER($B417)</formula>
    </cfRule>
  </conditionalFormatting>
  <conditionalFormatting sqref="AE419:AE430">
    <cfRule type="expression" dxfId="15" priority="8" stopIfTrue="1">
      <formula>ISNUMBER($B423)</formula>
    </cfRule>
  </conditionalFormatting>
  <conditionalFormatting sqref="AE432:AE434">
    <cfRule type="expression" dxfId="14" priority="9" stopIfTrue="1">
      <formula>ISNUMBER($B435)</formula>
    </cfRule>
  </conditionalFormatting>
  <conditionalFormatting sqref="AE436:AE441">
    <cfRule type="expression" dxfId="13" priority="10" stopIfTrue="1">
      <formula>ISNUMBER($B438)</formula>
    </cfRule>
  </conditionalFormatting>
  <conditionalFormatting sqref="AE451:AE460">
    <cfRule type="expression" dxfId="12" priority="11" stopIfTrue="1">
      <formula>ISNUMBER($B444)</formula>
    </cfRule>
  </conditionalFormatting>
  <conditionalFormatting sqref="AE462:AE463">
    <cfRule type="expression" dxfId="11" priority="12" stopIfTrue="1">
      <formula>ISNUMBER($B454)</formula>
    </cfRule>
  </conditionalFormatting>
  <conditionalFormatting sqref="AE466 AE472:AE473">
    <cfRule type="expression" dxfId="10" priority="13" stopIfTrue="1">
      <formula>ISNUMBER($B456)</formula>
    </cfRule>
  </conditionalFormatting>
  <conditionalFormatting sqref="AE468:AE471 AE475:AE486">
    <cfRule type="expression" dxfId="9" priority="14" stopIfTrue="1">
      <formula>ISNUMBER($B457)</formula>
    </cfRule>
  </conditionalFormatting>
  <conditionalFormatting sqref="AE474">
    <cfRule type="expression" dxfId="8" priority="15" stopIfTrue="1">
      <formula>ISNUMBER($B461)</formula>
    </cfRule>
  </conditionalFormatting>
  <conditionalFormatting sqref="AE509">
    <cfRule type="expression" dxfId="7" priority="16" stopIfTrue="1">
      <formula>ISNUMBER($B491)</formula>
    </cfRule>
  </conditionalFormatting>
  <conditionalFormatting sqref="AE431">
    <cfRule type="expression" dxfId="6" priority="4" stopIfTrue="1">
      <formula>ISNUMBER($B431)</formula>
    </cfRule>
  </conditionalFormatting>
  <conditionalFormatting sqref="AE508">
    <cfRule type="expression" dxfId="5" priority="1" stopIfTrue="1">
      <formula>ISNUMBER($B490)</formula>
    </cfRule>
  </conditionalFormatting>
  <conditionalFormatting sqref="AE508">
    <cfRule type="expression" dxfId="4" priority="2" stopIfTrue="1">
      <formula>ISNUMBER($B492)</formula>
    </cfRule>
  </conditionalFormatting>
  <conditionalFormatting sqref="O270:AJ272 O396:AJ398">
    <cfRule type="expression" dxfId="3" priority="181" stopIfTrue="1">
      <formula>ISNUMBER(#REF!)</formula>
    </cfRule>
  </conditionalFormatting>
  <conditionalFormatting sqref="AK257">
    <cfRule type="expression" dxfId="2" priority="182" stopIfTrue="1">
      <formula>ISNUMBER($B258)</formula>
    </cfRule>
  </conditionalFormatting>
  <conditionalFormatting sqref="AK253:AK255">
    <cfRule type="expression" dxfId="1" priority="184" stopIfTrue="1">
      <formula>ISNUMBER(#REF!)</formula>
    </cfRule>
  </conditionalFormatting>
  <conditionalFormatting sqref="AK256">
    <cfRule type="expression" dxfId="0" priority="185" stopIfTrue="1">
      <formula>ISNUMBER(#REF!)</formula>
    </cfRule>
  </conditionalFormatting>
  <pageMargins left="0.23622047244094491" right="0.23622047244094491" top="0.74803149606299213" bottom="0.74803149606299213" header="0.31496062992125984" footer="0.31496062992125984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таблица 4</vt:lpstr>
      <vt:lpstr>'таблица 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Petrovae</dc:creator>
  <cp:lastModifiedBy>Petrova</cp:lastModifiedBy>
  <cp:lastPrinted>2018-07-02T11:03:20Z</cp:lastPrinted>
  <dcterms:created xsi:type="dcterms:W3CDTF">2018-07-02T10:23:18Z</dcterms:created>
  <dcterms:modified xsi:type="dcterms:W3CDTF">2018-07-04T19:13:41Z</dcterms:modified>
</cp:coreProperties>
</file>