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M10" i="3" l="1"/>
  <c r="X8" i="3"/>
  <c r="X11" i="3"/>
  <c r="W8" i="3"/>
  <c r="W11" i="3" s="1"/>
  <c r="U8" i="3"/>
  <c r="U11" i="3"/>
  <c r="T8" i="3"/>
  <c r="T11" i="3" s="1"/>
  <c r="R8" i="3"/>
  <c r="R11" i="3" s="1"/>
  <c r="Q8" i="3"/>
  <c r="Q11" i="3" s="1"/>
  <c r="O8" i="3"/>
  <c r="O11" i="3"/>
  <c r="N8" i="3"/>
  <c r="N11" i="3" s="1"/>
  <c r="L8" i="3"/>
  <c r="L11" i="3"/>
  <c r="K8" i="3"/>
  <c r="K11" i="3" s="1"/>
  <c r="I8" i="3"/>
  <c r="I11" i="3" s="1"/>
  <c r="H8" i="3"/>
  <c r="H11" i="3" s="1"/>
  <c r="F8" i="3"/>
  <c r="F11" i="3" s="1"/>
  <c r="E8" i="3"/>
  <c r="B8" i="3"/>
  <c r="B11" i="3" s="1"/>
  <c r="C8" i="3"/>
  <c r="C11" i="3" s="1"/>
  <c r="J11" i="3"/>
  <c r="V11" i="3"/>
  <c r="S11" i="3"/>
  <c r="P11" i="3"/>
  <c r="M11" i="3"/>
  <c r="G11" i="3"/>
  <c r="E11" i="3"/>
  <c r="D11" i="3"/>
  <c r="AN9" i="3"/>
  <c r="AM9" i="3"/>
  <c r="AL9" i="3"/>
  <c r="AN8" i="3"/>
  <c r="F1" i="7"/>
  <c r="C34" i="1"/>
  <c r="AN11" i="3" l="1"/>
  <c r="AL8" i="3"/>
  <c r="AL11" i="3"/>
  <c r="AM8" i="3"/>
  <c r="AM11" i="3" s="1"/>
</calcChain>
</file>

<file path=xl/comments1.xml><?xml version="1.0" encoding="utf-8"?>
<comments xmlns="http://schemas.openxmlformats.org/spreadsheetml/2006/main">
  <authors>
    <author>Livia</author>
  </authors>
  <commentLis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<sst xmlns="http://schemas.openxmlformats.org/spreadsheetml/2006/main" count="805" uniqueCount="320">
  <si>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</si>
  <si>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</si>
  <si>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</si>
  <si>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</si>
  <si>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</si>
  <si>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</si>
  <si>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</si>
  <si>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</si>
  <si>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</si>
  <si>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</si>
  <si>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</si>
  <si>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</si>
  <si>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</si>
  <si>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</si>
  <si>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</si>
  <si>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</si>
  <si>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</si>
  <si>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</si>
  <si>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</si>
  <si>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</si>
  <si>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</si>
  <si>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</si>
  <si>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</si>
  <si>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</si>
  <si>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</si>
  <si>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</si>
  <si>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</si>
  <si>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</si>
  <si>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</si>
  <si>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</si>
  <si>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</si>
  <si>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</si>
  <si>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</si>
  <si>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</si>
  <si>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</si>
  <si>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</si>
  <si>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</si>
  <si>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</si>
  <si>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</si>
  <si>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</si>
  <si>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</si>
  <si>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</si>
  <si>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</si>
  <si>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</si>
  <si>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</si>
  <si>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</si>
  <si>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</si>
  <si>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</si>
  <si>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</si>
  <si>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</si>
  <si>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</si>
  <si>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</si>
  <si>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</si>
  <si>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</si>
  <si>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</si>
  <si>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</si>
  <si>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</si>
  <si>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</si>
  <si>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</si>
  <si>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</si>
  <si>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</si>
  <si>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</si>
  <si>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</si>
  <si>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</si>
  <si>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</si>
  <si>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</si>
  <si>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</si>
  <si>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</si>
  <si>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</si>
  <si>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</si>
  <si>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</si>
  <si>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</si>
  <si>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</si>
  <si>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</si>
  <si>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</si>
  <si>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</si>
  <si>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</si>
  <si>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</si>
  <si>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</si>
  <si>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</si>
  <si>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</si>
  <si>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</si>
  <si>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</si>
  <si>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</si>
  <si>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</si>
  <si>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</si>
  <si>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</si>
  <si>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</si>
  <si>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</si>
  <si>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</si>
  <si>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</si>
  <si>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</si>
  <si>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</si>
  <si>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</si>
  <si>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</si>
  <si>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</si>
  <si>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</si>
  <si>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</si>
  <si>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</si>
  <si>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</si>
  <si>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</si>
  <si>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</si>
  <si>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</si>
  <si>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</si>
  <si>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</si>
  <si>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</si>
  <si>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</si>
  <si>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</si>
  <si>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</si>
  <si>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</si>
  <si>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</si>
  <si>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</si>
  <si>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</si>
  <si>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</si>
  <si>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</si>
  <si>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</si>
  <si>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</si>
  <si>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</si>
  <si>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</si>
  <si>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</si>
  <si>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</si>
  <si>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</si>
  <si>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</si>
  <si>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</si>
  <si>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</si>
  <si>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</si>
  <si>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</si>
  <si>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</si>
  <si>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</si>
  <si>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</si>
  <si>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</si>
  <si>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</si>
  <si>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</si>
  <si>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</si>
  <si>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</si>
  <si>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</si>
  <si>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</si>
  <si>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3. Професионални компетентности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</si>
  <si>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</si>
  <si>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</si>
  <si>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</si>
  <si>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</si>
  <si>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</si>
  <si>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</si>
  <si>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</si>
  <si>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</si>
  <si>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</si>
  <si>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</si>
  <si>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</si>
  <si>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</si>
  <si>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</si>
  <si>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З</t>
  </si>
  <si>
    <t>2+1</t>
  </si>
  <si>
    <t>и</t>
  </si>
  <si>
    <t>0+2</t>
  </si>
  <si>
    <t>то</t>
  </si>
  <si>
    <t>0+4</t>
  </si>
  <si>
    <t>0+6</t>
  </si>
  <si>
    <t>И</t>
  </si>
  <si>
    <t>2+0</t>
  </si>
  <si>
    <t>2+2</t>
  </si>
  <si>
    <t>Увод в общото езикознание</t>
  </si>
  <si>
    <t>Ф</t>
  </si>
  <si>
    <t>Спорт, I част</t>
  </si>
  <si>
    <t>прод.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</si>
  <si>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</si>
  <si>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</si>
  <si>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</si>
  <si>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</si>
  <si>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</si>
  <si>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</si>
  <si>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</si>
  <si>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</t>
  </si>
  <si>
    <t>юли</t>
  </si>
  <si>
    <t>септември</t>
  </si>
  <si>
    <t>0+30</t>
  </si>
  <si>
    <t>0+10</t>
  </si>
  <si>
    <t>Езикова култура</t>
  </si>
  <si>
    <t>Г</t>
  </si>
  <si>
    <t>Новогръцка филология</t>
  </si>
  <si>
    <t xml:space="preserve">то </t>
  </si>
  <si>
    <t xml:space="preserve">Новогръцки език – практически курс, І част </t>
  </si>
  <si>
    <t>0+12</t>
  </si>
  <si>
    <t>Старогръцка култура</t>
  </si>
  <si>
    <t>Увод в литературната теория</t>
  </si>
  <si>
    <t>5</t>
  </si>
  <si>
    <t>Старогръцка литература</t>
  </si>
  <si>
    <t>Византийска култура</t>
  </si>
  <si>
    <t>Византийска литература</t>
  </si>
  <si>
    <t>Новогръцки език – практически курс, V част</t>
  </si>
  <si>
    <t xml:space="preserve">то  </t>
  </si>
  <si>
    <t>Новогръцки език – практически курс, VІ част</t>
  </si>
  <si>
    <t xml:space="preserve">0+10 </t>
  </si>
  <si>
    <t>Странознание на Гърция</t>
  </si>
  <si>
    <t>Увод в теорията на превода</t>
  </si>
  <si>
    <t>Историческа граматика на гръцкия език</t>
  </si>
  <si>
    <t>История на Нова Гърция</t>
  </si>
  <si>
    <t>Новогръцки език – практически курс, VІІ част</t>
  </si>
  <si>
    <t>0+8</t>
  </si>
  <si>
    <t>Преводът като пренос на култура</t>
  </si>
  <si>
    <t>27</t>
  </si>
  <si>
    <t>28</t>
  </si>
  <si>
    <t>29</t>
  </si>
  <si>
    <t>Новогръцки език – практически курс, VІІІ част</t>
  </si>
  <si>
    <t>Увод в класическата филология</t>
  </si>
  <si>
    <t xml:space="preserve">История на Древна Гърция </t>
  </si>
  <si>
    <t>4+0</t>
  </si>
  <si>
    <t>История на Древния Рим</t>
  </si>
  <si>
    <t>Старобългарски език</t>
  </si>
  <si>
    <t>Индоевропейско езикознание</t>
  </si>
  <si>
    <t>Антични философски школи</t>
  </si>
  <si>
    <t>История на Византия</t>
  </si>
  <si>
    <t>Старобългарска литература</t>
  </si>
  <si>
    <t>Педагогика</t>
  </si>
  <si>
    <t>Божества, празници и светилища в Древна Гърция</t>
  </si>
  <si>
    <t>Психология</t>
  </si>
  <si>
    <t>Българска възрожденска литература</t>
  </si>
  <si>
    <t>Хоспитиране</t>
  </si>
  <si>
    <t xml:space="preserve">0+4 </t>
  </si>
  <si>
    <t>Анализ на учебници по новогръцки език</t>
  </si>
  <si>
    <t>Междукултурно общуване в обучението по новогръцки език</t>
  </si>
  <si>
    <t>Чуждоезикова фонологична компетентност</t>
  </si>
  <si>
    <t>Медиите в чуждоезиковото обучение</t>
  </si>
  <si>
    <t>Текуща педагогическа практика</t>
  </si>
  <si>
    <t>Часове – общ брой</t>
  </si>
  <si>
    <t>Методика на обучението по новогръцки език</t>
  </si>
  <si>
    <t>4+2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</si>
  <si>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</si>
  <si>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</si>
  <si>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</si>
  <si>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Стажантска практика</t>
  </si>
  <si>
    <t>Академично писане</t>
  </si>
  <si>
    <t>История на обучението по гръцки език в България</t>
  </si>
  <si>
    <t>Прагматика на новогръцкия език</t>
  </si>
  <si>
    <t>Теория и практика на езиковите тестове по новогръцки</t>
  </si>
  <si>
    <t>Новогръцка граматика, І част</t>
  </si>
  <si>
    <t xml:space="preserve">Старогръцки език и автори, Ι част </t>
  </si>
  <si>
    <t>Новогръцка граматика, ІІ част</t>
  </si>
  <si>
    <t xml:space="preserve">Старогръцки език и автори, ΙІ част </t>
  </si>
  <si>
    <t>Новогръцка граматика, IІІ част</t>
  </si>
  <si>
    <t>Византийски език и автори, І част</t>
  </si>
  <si>
    <t>Новогръцка граматика, IV част</t>
  </si>
  <si>
    <t>Новогръцка литература, I част</t>
  </si>
  <si>
    <t>Новогръцка литература, II част</t>
  </si>
  <si>
    <t>Практикум по новогръцки език, I част</t>
  </si>
  <si>
    <t>Практикум по новогръцки език, II част</t>
  </si>
  <si>
    <t>Втори език, І част</t>
  </si>
  <si>
    <t>Корективна фонетика, I част</t>
  </si>
  <si>
    <t>Корективна фонетика, II част</t>
  </si>
  <si>
    <t>Втори език, II част</t>
  </si>
  <si>
    <t>Комуникативни умения, I част</t>
  </si>
  <si>
    <t>Комуникативни умения, II част</t>
  </si>
  <si>
    <t>Старогръцки език и автори, ІІІ част</t>
  </si>
  <si>
    <t>Византийски език и автори, IІ част</t>
  </si>
  <si>
    <t>Втори език, III част</t>
  </si>
  <si>
    <t>Комуникативни умения, III част</t>
  </si>
  <si>
    <t>Старогръцки език, IV част</t>
  </si>
  <si>
    <t>Втори език, IV част</t>
  </si>
  <si>
    <t>Втори език, V част</t>
  </si>
  <si>
    <t xml:space="preserve">Подготвителен курс за държавен изпит (Eзикознание), I част </t>
  </si>
  <si>
    <t xml:space="preserve">Подготвителен курс за държавен изпит (Eзикознание), II част </t>
  </si>
  <si>
    <t>Български език като чужд, I част</t>
  </si>
  <si>
    <t>Български език като чужд, IІ част</t>
  </si>
  <si>
    <t>Втори език, VI част</t>
  </si>
  <si>
    <t>Трети език, I част</t>
  </si>
  <si>
    <t>Трети език, II част</t>
  </si>
  <si>
    <t>Трети език, III част</t>
  </si>
  <si>
    <t>Трети език, IV част</t>
  </si>
  <si>
    <t>Трети език, V част</t>
  </si>
  <si>
    <t>Трети език, VI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</si>
  <si>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</si>
  <si>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1. Задължителният интензивен курс по новогръцки език в 1-ви курс се провежда преди започването на учебната година в рамките на 15 работни дни, по 6 учебни часа на ден.  </t>
  </si>
  <si>
    <t>Педагогически модул</t>
  </si>
  <si>
    <t>60</t>
  </si>
  <si>
    <t>30</t>
  </si>
  <si>
    <t>Избираеми дидактически дисциплини от първа групa</t>
  </si>
  <si>
    <t>Избираеми дидактически дисциплини от втора група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</si>
  <si>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</si>
  <si>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</si>
  <si>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</si>
  <si>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 xml:space="preserve">Филолог неоелинист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
Филолог неоелинист. Учител по новогръцки език и литература</t>
    </r>
  </si>
  <si>
    <t xml:space="preserve">Бакалавърската програма на специалност Новогръцка филология е единствената програма в страната, която предоставя пълен цикъл от обучение по новогръцки език, литература и култура. Програмата е уникална и с това, че обвързва неоелинистиката с историческите ѝ корени, като я поставя в контекста на античното и средновековното езиково, литературно и културно гръцко наследство. Студентите получават възможност да добавят към досегашната си чуждоезикова компетентност езика с най-продължителната писмена традиция в Европа и да го превърнат в ключ за придобиване на лингвистични, литературни, културни, исторически и преводачески компетентности, които ги правят способни да осъществяват междукултурно посредничество и да интерпретират пълноценно принадлежността на България и Балканите към изучаваната традиция. Активното участие в учебния процес, в извънучебните образователни и културни инициативи на специалност Новогръцка филология, в летните езикови курсове на водещите гръцки университети и в студентските мобилности по програма „Еразъм+“ гарантира личностно и професионално развитие, което всеки работодател цени и което е добро начало за всяка кариера. </t>
  </si>
  <si>
    <t>Успешно завършилите бакалавърската програма на специалност Новогръцка филология получават ниво на езикова компетентност B2 – С1 по Европейската езикова рамка. Успешно завършилите бакалавърската степен специалисти могат да: 
• събират, класифицират и интерпретират информация и факти от областта на новогръцкия език, литература и култура с цел решаване на конкретни задачи;
• прилагат придобитите знания и умения в областта на новогръцкия език, литература и култура с оглед на осъществяването на междуезиково и междукултурно посредничество;
• проявяват способност да анализират явления и проблеми на съвременния свят и в по-широк обществено-хуманитарен или интердисциплинарен контекст въз основа на и в паралел с българо-гръцките езикови и културни отношения;
• използват нови подходи в резултат на критичен анализ на проблеми от различен характер, възникващи в процеса на самостоятелна или екипна работа.</t>
  </si>
  <si>
    <t xml:space="preserve">Обучението в бакалавърската степен на специалност Новогръцка филология продължава осем семестъра, като във всеки семестър се набавят минимум 30 кредита от задължителни и избираеми дисциплини. Избираемите дисциплини са независими от годината на обучение, освен ако няма изрично изискване в учебната програма на дисциплината. Те задълбочават езиковата подготовка на студентите по новогръцки език и дават възможност за квалифициране в преподаването на езика и за учителска правоспособност при желание от страна на студентите да изберат факултативния педагогически модул за придобиване на професионална квалификация „учител". Студентите имат право да посещават избираеми дисциплини, предлагани в учебните планове на други специалности и факултети.
</t>
  </si>
  <si>
    <r>
      <t xml:space="preserve">Интензивен курс по практически новогръцки език </t>
    </r>
    <r>
      <rPr>
        <b/>
        <sz val="9"/>
        <rFont val="Arial"/>
        <family val="2"/>
        <charset val="204"/>
      </rPr>
      <t>¹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</si>
  <si>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</si>
  <si>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</si>
  <si>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ки</t>
  </si>
  <si>
    <t>1+1</t>
  </si>
  <si>
    <r>
      <t xml:space="preserve">Педагогически модул </t>
    </r>
    <r>
      <rPr>
        <b/>
        <sz val="12"/>
        <color indexed="8"/>
        <rFont val="Calibri"/>
        <family val="2"/>
        <charset val="204"/>
      </rPr>
      <t>²</t>
    </r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</si>
  <si>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</si>
  <si>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 xml:space="preserve">   Факултативни дисциплини</t>
  </si>
  <si>
    <t xml:space="preserve">3. В някои дисциплини част от кредитите се получават от курсова или друга извънаудиторна работа съгласно учебния план и учебните програми. </t>
  </si>
  <si>
    <t xml:space="preserve">Културни, медийни и социални проектни дейности </t>
  </si>
  <si>
    <t xml:space="preserve">Издателски дейности, превод и редакция </t>
  </si>
  <si>
    <t>4 – 8</t>
  </si>
  <si>
    <t>Проф. д-р Мадлен Данова</t>
  </si>
  <si>
    <t xml:space="preserve">Справка - извлечение от учебен план </t>
  </si>
  <si>
    <t xml:space="preserve"> </t>
  </si>
  <si>
    <t>ECTS - кредити</t>
  </si>
  <si>
    <t xml:space="preserve">Специалност Новогръцка филология </t>
  </si>
  <si>
    <t>Учебният план е приет с решение на ФС № .......... от ...............................</t>
  </si>
  <si>
    <r>
      <t xml:space="preserve">Филолог неоелинист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неоелинист. Учител по новогръцки език и литература</t>
    </r>
  </si>
  <si>
    <t>Новогръцки език – практически курс, ІV част</t>
  </si>
  <si>
    <t xml:space="preserve">Новогръцки език – практически курс, ІІІ част </t>
  </si>
  <si>
    <t>Новогръцки език – практически курс, ІІ част</t>
  </si>
  <si>
    <t>Бакалаврите със специалност Новогръцка филология могат да продължат образованието си в магистърската и докторската степен на специалността, както и в широк кръг хуманитарни и други специалности. 
А. Възпитаниците на бакалавърската програма на специалност Новогръцка филология могат да работят като тесни специалисти – преподаватели по новогръцки език и литература в образователни институции (езикови школи, висши училища, училища), изследователи и специалисти в научноизследователски институти, образователни и културни институции. 
Б. Благодарение на широкопрофилните си знания и умения възпитаниците на бакалавърската програма на специалност Новогръцка филология успешно се реализират и заемат длъжности и в други професионални сфери, като ръководители, експерти, консултанти и служители в областта на:
• бизнеса и международните бизнес отношения;
• науката, културата и образованието;
• превода и издателската дейност;
• публицистиката, журналистиката и критиката;
• междукултурните връзки и културния туризъм; 
• връзките с обществеността, рекламата и медиите;
• политиката и стратегическото планиране;
• услугите и административните дейности.</t>
  </si>
  <si>
    <t>Държавен изпит: 1. Писмен държавен изпит по новогръцки език и литература. 2. Устен държавен изпит по новогръцки език и литература. 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</si>
  <si>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t>1. Писмен държавен изпит по специалността.
2. Устен държавен изпит по специалността.
3. Държавен практико-приложен изпит за придобиване на професионална квалификация „учител" за избралите факултативния педагогически модул.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</si>
  <si>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71 кредита за целия курс на обучение, като до 10 кредита могат да бъдат набирани и от дисциплини извън специалността и факултета и до 16 кредита от учебни практики (1. семестър – мин. 8 кредита; 2. семестър – мин. 12 кредита; 3. семестър – мин. 6 кредита, 4. семестър – мин. 10 кредита; 5. семестър – мин. 9 кредита; 6. семестър – мин. 5 кредита; 7. семестър – мин. 9 кредита; 8. семестър – мин. 12 кредита).</t>
    </r>
  </si>
  <si>
    <t xml:space="preserve">за випуска, започнал през зимен семестър на 2019/2020 уч. година </t>
  </si>
  <si>
    <t xml:space="preserve">2. Съгласно Закона за предучилищното и училищното образование(Обн., ДВ, бр. 79 от 13. 10. 2015 г., в сила от 1.08.2016 г.) Чл. 213 (10) учителска длъжност по новогръцки език може да се заема и от лица със завършено висше образование по специалността и без професионална квалификация „учител". Студентите, които желаят да получат допълнителна професионална квалификация „учител по новогръцки език и литература", трябва да са посещавали и да положат успешно изпитите по дисциплините от факултативния педагогически модул, както следва: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</si>
  <si>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</si>
  <si>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</si>
  <si>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Творческа лаборатория – език и музика, І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</si>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</sst>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63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5" fillId="0" borderId="6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4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5" fillId="0" borderId="0" xfId="0" applyFont="1"/>
    <xf numFmtId="0" fontId="9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vertical="center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vertical="center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 vertical="center" wrapText="1"/>
    </xf>
    <xf numFmtId="49" fontId="27" fillId="0" borderId="8" xfId="0" applyNumberFormat="1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wrapText="1"/>
      <protection hidden="1"/>
    </xf>
    <xf numFmtId="0" fontId="9" fillId="0" borderId="34" xfId="0" applyFont="1" applyBorder="1" applyAlignment="1" applyProtection="1">
      <alignment wrapText="1"/>
      <protection hidden="1"/>
    </xf>
    <xf numFmtId="0" fontId="25" fillId="0" borderId="34" xfId="0" applyFont="1" applyBorder="1" applyAlignment="1" applyProtection="1">
      <alignment wrapText="1"/>
      <protection hidden="1"/>
    </xf>
    <xf numFmtId="0" fontId="25" fillId="0" borderId="35" xfId="0" applyFont="1" applyBorder="1" applyAlignment="1" applyProtection="1">
      <alignment wrapText="1"/>
      <protection hidden="1"/>
    </xf>
    <xf numFmtId="0" fontId="9" fillId="0" borderId="36" xfId="0" applyFont="1" applyBorder="1" applyAlignment="1" applyProtection="1">
      <alignment wrapText="1"/>
      <protection hidden="1"/>
    </xf>
    <xf numFmtId="0" fontId="10" fillId="0" borderId="37" xfId="0" applyFont="1" applyBorder="1" applyAlignment="1" applyProtection="1">
      <alignment wrapText="1"/>
      <protection hidden="1"/>
    </xf>
    <xf numFmtId="0" fontId="25" fillId="0" borderId="37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25" fillId="0" borderId="38" xfId="0" applyFont="1" applyBorder="1" applyAlignment="1" applyProtection="1">
      <alignment wrapText="1"/>
      <protection hidden="1"/>
    </xf>
    <xf numFmtId="0" fontId="14" fillId="0" borderId="39" xfId="0" applyFont="1" applyBorder="1" applyAlignment="1" applyProtection="1">
      <alignment wrapText="1"/>
      <protection hidden="1"/>
    </xf>
    <xf numFmtId="0" fontId="26" fillId="0" borderId="40" xfId="0" applyFont="1" applyBorder="1" applyAlignment="1" applyProtection="1">
      <alignment wrapText="1"/>
      <protection hidden="1"/>
    </xf>
    <xf numFmtId="0" fontId="14" fillId="0" borderId="36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wrapText="1"/>
      <protection hidden="1"/>
    </xf>
    <xf numFmtId="0" fontId="14" fillId="0" borderId="36" xfId="0" applyFont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40" xfId="0" applyFont="1" applyBorder="1" applyAlignment="1">
      <alignment wrapText="1"/>
    </xf>
    <xf numFmtId="0" fontId="27" fillId="0" borderId="0" xfId="0" applyFont="1"/>
    <xf numFmtId="0" fontId="27" fillId="0" borderId="0" xfId="0" applyFont="1" applyProtection="1">
      <protection locked="0"/>
    </xf>
    <xf numFmtId="0" fontId="27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27" fillId="0" borderId="0" xfId="0" applyFont="1" applyProtection="1"/>
    <xf numFmtId="0" fontId="2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1" fillId="0" borderId="27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2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3" borderId="41" xfId="0" applyFont="1" applyFill="1" applyBorder="1" applyAlignment="1" applyProtection="1">
      <alignment vertical="center"/>
      <protection hidden="1"/>
    </xf>
    <xf numFmtId="0" fontId="20" fillId="3" borderId="1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3" xfId="0" applyFont="1" applyFill="1" applyBorder="1" applyAlignment="1" applyProtection="1">
      <alignment horizontal="center" vertical="center" textRotation="90" wrapText="1"/>
      <protection hidden="1"/>
    </xf>
    <xf numFmtId="0" fontId="28" fillId="3" borderId="23" xfId="0" applyFont="1" applyFill="1" applyBorder="1" applyAlignment="1" applyProtection="1">
      <alignment horizontal="center" vertical="center" textRotation="90"/>
      <protection hidden="1"/>
    </xf>
    <xf numFmtId="0" fontId="20" fillId="3" borderId="5" xfId="0" applyFont="1" applyFill="1" applyBorder="1" applyAlignment="1" applyProtection="1">
      <alignment horizontal="center" vertical="center" textRotation="90" wrapText="1"/>
      <protection hidden="1"/>
    </xf>
    <xf numFmtId="0" fontId="20" fillId="3" borderId="11" xfId="0" applyFont="1" applyFill="1" applyBorder="1" applyAlignment="1" applyProtection="1">
      <alignment horizontal="center" vertical="center" textRotation="90" wrapText="1"/>
      <protection hidden="1"/>
    </xf>
    <xf numFmtId="0" fontId="28" fillId="3" borderId="22" xfId="0" applyFont="1" applyFill="1" applyBorder="1" applyAlignment="1" applyProtection="1">
      <alignment horizontal="center" vertical="center" textRotation="90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textRotation="90" wrapText="1"/>
      <protection locked="0"/>
    </xf>
    <xf numFmtId="0" fontId="1" fillId="3" borderId="25" xfId="0" applyFont="1" applyFill="1" applyBorder="1" applyAlignment="1" applyProtection="1">
      <alignment horizontal="center" vertical="center" textRotation="90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42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7" fillId="3" borderId="27" xfId="0" applyFont="1" applyFill="1" applyBorder="1" applyAlignment="1" applyProtection="1">
      <alignment horizontal="center" vertical="center"/>
      <protection hidden="1"/>
    </xf>
    <xf numFmtId="0" fontId="27" fillId="3" borderId="24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textRotation="90" wrapText="1"/>
      <protection locked="0"/>
    </xf>
    <xf numFmtId="0" fontId="1" fillId="3" borderId="26" xfId="0" applyFont="1" applyFill="1" applyBorder="1" applyAlignment="1" applyProtection="1">
      <alignment horizontal="center" vertical="center" textRotation="90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textRotation="90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 applyProtection="1">
      <alignment horizontal="center" vertical="center"/>
      <protection hidden="1"/>
    </xf>
    <xf numFmtId="0" fontId="27" fillId="3" borderId="11" xfId="0" applyFont="1" applyFill="1" applyBorder="1" applyAlignment="1" applyProtection="1">
      <alignment horizontal="center" vertical="center"/>
      <protection hidden="1"/>
    </xf>
    <xf numFmtId="0" fontId="27" fillId="3" borderId="22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right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16" xfId="0" applyFont="1" applyFill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center" vertical="center" wrapText="1"/>
      <protection hidden="1"/>
    </xf>
    <xf numFmtId="0" fontId="19" fillId="3" borderId="46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textRotation="90" wrapText="1"/>
      <protection hidden="1"/>
    </xf>
    <xf numFmtId="0" fontId="19" fillId="3" borderId="16" xfId="0" applyFont="1" applyFill="1" applyBorder="1" applyAlignment="1" applyProtection="1">
      <alignment horizontal="center" vertical="center" textRotation="90" wrapText="1"/>
      <protection hidden="1"/>
    </xf>
    <xf numFmtId="0" fontId="19" fillId="3" borderId="19" xfId="0" applyFont="1" applyFill="1" applyBorder="1" applyAlignment="1" applyProtection="1">
      <alignment horizontal="center" vertical="center" textRotation="90" wrapText="1"/>
      <protection hidden="1"/>
    </xf>
    <xf numFmtId="0" fontId="19" fillId="3" borderId="46" xfId="0" applyFont="1" applyFill="1" applyBorder="1" applyAlignment="1" applyProtection="1">
      <alignment horizontal="center" vertical="center" textRotation="90" wrapText="1"/>
      <protection hidden="1"/>
    </xf>
    <xf numFmtId="0" fontId="19" fillId="3" borderId="47" xfId="0" applyFont="1" applyFill="1" applyBorder="1" applyAlignment="1" applyProtection="1">
      <alignment horizontal="center" vertical="center" textRotation="90" wrapText="1"/>
      <protection hidden="1"/>
    </xf>
    <xf numFmtId="0" fontId="29" fillId="3" borderId="46" xfId="0" applyFont="1" applyFill="1" applyBorder="1" applyAlignment="1" applyProtection="1">
      <alignment horizontal="center" vertical="center"/>
      <protection hidden="1"/>
    </xf>
    <xf numFmtId="0" fontId="29" fillId="3" borderId="16" xfId="0" applyFont="1" applyFill="1" applyBorder="1" applyAlignment="1" applyProtection="1">
      <alignment horizontal="center" vertical="center"/>
      <protection hidden="1"/>
    </xf>
    <xf numFmtId="0" fontId="29" fillId="3" borderId="19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Protection="1">
      <protection locked="0"/>
    </xf>
    <xf numFmtId="0" fontId="19" fillId="3" borderId="0" xfId="0" applyFont="1" applyFill="1" applyAlignment="1" applyProtection="1"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31" fillId="3" borderId="0" xfId="0" applyFont="1" applyFill="1" applyAlignment="1" applyProtection="1">
      <alignment vertical="center"/>
      <protection locked="0"/>
    </xf>
    <xf numFmtId="0" fontId="28" fillId="0" borderId="0" xfId="0" applyFont="1" applyFill="1"/>
    <xf numFmtId="0" fontId="27" fillId="0" borderId="0" xfId="0" applyFont="1" applyFill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4" fillId="0" borderId="38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justify" vertical="center" wrapText="1"/>
      <protection locked="0"/>
    </xf>
    <xf numFmtId="0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3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>
      <alignment horizontal="left" vertical="center" wrapText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0" fontId="13" fillId="0" borderId="49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37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37" xfId="0" applyFont="1" applyBorder="1" applyAlignment="1" applyProtection="1">
      <alignment horizontal="right" vertical="top" wrapText="1"/>
      <protection hidden="1"/>
    </xf>
    <xf numFmtId="0" fontId="14" fillId="0" borderId="36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left" vertical="center" wrapText="1"/>
    </xf>
    <xf numFmtId="0" fontId="6" fillId="5" borderId="0" xfId="0" applyFont="1" applyFill="1" applyAlignment="1"/>
    <xf numFmtId="0" fontId="0" fillId="5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53" xfId="0" applyNumberFormat="1" applyFont="1" applyBorder="1" applyAlignment="1" applyProtection="1">
      <alignment horizontal="right"/>
      <protection hidden="1"/>
    </xf>
    <xf numFmtId="49" fontId="3" fillId="0" borderId="46" xfId="0" applyNumberFormat="1" applyFont="1" applyBorder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0" borderId="47" xfId="0" applyFont="1" applyBorder="1" applyAlignment="1" applyProtection="1">
      <alignment horizontal="left"/>
      <protection locked="0"/>
    </xf>
    <xf numFmtId="0" fontId="3" fillId="0" borderId="53" xfId="0" applyFont="1" applyBorder="1" applyAlignment="1" applyProtection="1">
      <alignment horizontal="left"/>
      <protection locked="0"/>
    </xf>
    <xf numFmtId="0" fontId="3" fillId="0" borderId="54" xfId="0" applyFont="1" applyBorder="1" applyAlignment="1" applyProtection="1">
      <alignment horizontal="left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9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protection hidden="1"/>
    </xf>
    <xf numFmtId="0" fontId="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28" fillId="3" borderId="41" xfId="0" applyFont="1" applyFill="1" applyBorder="1" applyAlignment="1" applyProtection="1">
      <alignment horizontal="left" vertical="center"/>
      <protection hidden="1"/>
    </xf>
    <xf numFmtId="0" fontId="28" fillId="3" borderId="41" xfId="0" applyFont="1" applyFill="1" applyBorder="1" applyAlignment="1" applyProtection="1">
      <alignment horizontal="right" vertical="center"/>
      <protection hidden="1"/>
    </xf>
    <xf numFmtId="0" fontId="28" fillId="3" borderId="41" xfId="0" quotePrefix="1" applyFont="1" applyFill="1" applyBorder="1" applyAlignment="1" applyProtection="1">
      <alignment horizontal="right" vertical="center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32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5" fillId="3" borderId="53" xfId="0" applyFont="1" applyFill="1" applyBorder="1" applyAlignment="1" applyProtection="1">
      <alignment horizontal="center" vertical="center" wrapText="1"/>
      <protection hidden="1"/>
    </xf>
    <xf numFmtId="0" fontId="5" fillId="3" borderId="54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57" xfId="0" applyFont="1" applyFill="1" applyBorder="1" applyAlignment="1" applyProtection="1">
      <alignment horizontal="center" vertical="center" wrapText="1"/>
      <protection hidden="1"/>
    </xf>
    <xf numFmtId="0" fontId="28" fillId="3" borderId="27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center"/>
      <protection locked="0"/>
    </xf>
    <xf numFmtId="0" fontId="27" fillId="3" borderId="32" xfId="0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16" xfId="0" applyFont="1" applyFill="1" applyBorder="1" applyAlignment="1" applyProtection="1">
      <alignment horizontal="right" vertical="center" wrapText="1"/>
      <protection hidden="1"/>
    </xf>
    <xf numFmtId="0" fontId="5" fillId="3" borderId="19" xfId="0" applyFont="1" applyFill="1" applyBorder="1" applyAlignment="1" applyProtection="1">
      <alignment horizontal="right" vertical="center" wrapText="1"/>
      <protection hidden="1"/>
    </xf>
    <xf numFmtId="0" fontId="30" fillId="3" borderId="2" xfId="0" applyFont="1" applyFill="1" applyBorder="1" applyAlignment="1" applyProtection="1">
      <alignment horizontal="left" vertical="center"/>
      <protection hidden="1"/>
    </xf>
    <xf numFmtId="0" fontId="30" fillId="3" borderId="16" xfId="0" applyFont="1" applyFill="1" applyBorder="1" applyAlignment="1" applyProtection="1">
      <alignment horizontal="left" vertical="center"/>
      <protection hidden="1"/>
    </xf>
    <xf numFmtId="0" fontId="30" fillId="3" borderId="19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left" vertical="center"/>
      <protection hidden="1"/>
    </xf>
    <xf numFmtId="0" fontId="5" fillId="3" borderId="53" xfId="0" applyFont="1" applyFill="1" applyBorder="1" applyAlignment="1" applyProtection="1">
      <alignment horizontal="left" vertical="center"/>
      <protection hidden="1"/>
    </xf>
    <xf numFmtId="0" fontId="5" fillId="3" borderId="54" xfId="0" applyFont="1" applyFill="1" applyBorder="1" applyAlignment="1" applyProtection="1">
      <alignment horizontal="left" vertical="center"/>
      <protection hidden="1"/>
    </xf>
    <xf numFmtId="0" fontId="7" fillId="3" borderId="45" xfId="0" quotePrefix="1" applyFont="1" applyFill="1" applyBorder="1" applyAlignment="1" applyProtection="1">
      <alignment horizontal="left" vertical="center" wrapText="1"/>
      <protection hidden="1"/>
    </xf>
    <xf numFmtId="0" fontId="7" fillId="3" borderId="53" xfId="0" applyFont="1" applyFill="1" applyBorder="1" applyAlignment="1" applyProtection="1">
      <alignment horizontal="left" vertical="center"/>
      <protection hidden="1"/>
    </xf>
    <xf numFmtId="0" fontId="7" fillId="3" borderId="54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T14" sqref="T14"/>
    </sheetView>
  </sheetViews>
  <sheetFormatPr defaultRowHeight="15" x14ac:dyDescent="0.25"/>
  <cols>
    <col min="1" max="2" width="9.140625" style="25" customWidth="1"/>
    <col min="3" max="14" width="6.5703125" style="25" customWidth="1"/>
    <col min="15" max="16" width="6.5703125" style="26" customWidth="1"/>
    <col min="17" max="17" width="9.140625" style="26"/>
    <col min="18" max="18" width="9.140625" style="26" customWidth="1"/>
  </cols>
  <sheetData>
    <row r="1" spans="1:18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6"/>
      <c r="Q1" s="126"/>
      <c r="R1" s="127"/>
    </row>
    <row r="2" spans="1:18" ht="20.25" x14ac:dyDescent="0.3">
      <c r="A2" s="128"/>
      <c r="B2" s="9"/>
      <c r="C2" s="299" t="s">
        <v>0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10"/>
      <c r="R2" s="129"/>
    </row>
    <row r="3" spans="1:18" x14ac:dyDescent="0.25">
      <c r="A3" s="1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/>
      <c r="P3" s="11"/>
      <c r="Q3" s="11"/>
      <c r="R3" s="130"/>
    </row>
    <row r="4" spans="1:18" ht="39" customHeight="1" x14ac:dyDescent="0.3">
      <c r="A4" s="128"/>
      <c r="B4" s="9"/>
      <c r="C4" s="300" t="s">
        <v>111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12"/>
      <c r="R4" s="131"/>
    </row>
    <row r="5" spans="1:18" x14ac:dyDescent="0.25">
      <c r="A5" s="13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33"/>
    </row>
    <row r="6" spans="1:18" x14ac:dyDescent="0.25">
      <c r="A6" s="12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/>
      <c r="P6" s="11"/>
      <c r="Q6" s="11"/>
      <c r="R6" s="130"/>
    </row>
    <row r="7" spans="1:18" ht="33.75" x14ac:dyDescent="0.5">
      <c r="A7" s="296" t="s">
        <v>1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8"/>
    </row>
    <row r="8" spans="1:18" ht="15.75" x14ac:dyDescent="0.25">
      <c r="A8" s="1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35"/>
    </row>
    <row r="9" spans="1:18" ht="15.75" customHeight="1" x14ac:dyDescent="0.25">
      <c r="A9" s="136"/>
      <c r="B9" s="17"/>
      <c r="C9" s="17"/>
      <c r="D9" s="17"/>
      <c r="E9" s="17"/>
      <c r="F9" s="17"/>
      <c r="G9" s="17"/>
      <c r="H9" s="17"/>
      <c r="I9" s="17"/>
      <c r="J9" s="17"/>
      <c r="K9" s="301" t="s">
        <v>130</v>
      </c>
      <c r="L9" s="301"/>
      <c r="M9" s="301"/>
      <c r="N9" s="301"/>
      <c r="O9" s="301"/>
      <c r="P9" s="301"/>
      <c r="Q9" s="301"/>
      <c r="R9" s="302"/>
    </row>
    <row r="10" spans="1:18" ht="15.75" x14ac:dyDescent="0.25">
      <c r="A10" s="13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37"/>
    </row>
    <row r="11" spans="1:18" ht="15.75" x14ac:dyDescent="0.25">
      <c r="A11" s="305" t="s">
        <v>8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17"/>
      <c r="M11" s="303" t="s">
        <v>131</v>
      </c>
      <c r="N11" s="303"/>
      <c r="O11" s="303"/>
      <c r="P11" s="303"/>
      <c r="Q11" s="303"/>
      <c r="R11" s="304"/>
    </row>
    <row r="12" spans="1:18" ht="15.75" x14ac:dyDescent="0.25">
      <c r="A12" s="13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60"/>
      <c r="N12" s="260"/>
      <c r="O12" s="260"/>
      <c r="P12" s="260"/>
      <c r="Q12" s="260"/>
      <c r="R12" s="261"/>
    </row>
    <row r="13" spans="1:18" ht="15.75" x14ac:dyDescent="0.25">
      <c r="A13" s="13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0"/>
    </row>
    <row r="14" spans="1:18" ht="15.75" x14ac:dyDescent="0.25">
      <c r="A14" s="13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0"/>
    </row>
    <row r="15" spans="1:18" ht="20.25" customHeight="1" x14ac:dyDescent="0.25">
      <c r="A15" s="287" t="s">
        <v>2</v>
      </c>
      <c r="B15" s="288"/>
      <c r="C15" s="288"/>
      <c r="D15" s="288"/>
      <c r="E15" s="288"/>
      <c r="F15" s="293" t="s">
        <v>77</v>
      </c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4"/>
    </row>
    <row r="16" spans="1:18" ht="16.5" x14ac:dyDescent="0.25">
      <c r="A16" s="262" t="s">
        <v>4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4"/>
    </row>
    <row r="17" spans="1:18" ht="15.75" x14ac:dyDescent="0.25">
      <c r="A17" s="13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140"/>
    </row>
    <row r="18" spans="1:18" ht="20.25" customHeight="1" x14ac:dyDescent="0.25">
      <c r="A18" s="287" t="s">
        <v>3</v>
      </c>
      <c r="B18" s="288"/>
      <c r="C18" s="288"/>
      <c r="D18" s="295"/>
      <c r="E18" s="29" t="s">
        <v>135</v>
      </c>
      <c r="F18" s="29" t="s">
        <v>136</v>
      </c>
      <c r="G18" s="29" t="s">
        <v>178</v>
      </c>
      <c r="H18" s="29">
        <v>0</v>
      </c>
      <c r="I18" s="29">
        <v>2</v>
      </c>
      <c r="J18" s="29">
        <v>0</v>
      </c>
      <c r="K18" s="29">
        <v>1</v>
      </c>
      <c r="L18" s="29">
        <v>1</v>
      </c>
      <c r="M18" s="29">
        <v>9</v>
      </c>
      <c r="N18" s="22"/>
      <c r="O18" s="23"/>
      <c r="P18" s="23"/>
      <c r="Q18" s="23"/>
      <c r="R18" s="141"/>
    </row>
    <row r="19" spans="1:18" ht="15.75" customHeight="1" x14ac:dyDescent="0.25">
      <c r="A19" s="266" t="s">
        <v>179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8"/>
    </row>
    <row r="20" spans="1:18" ht="15.75" customHeight="1" x14ac:dyDescent="0.2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1"/>
    </row>
    <row r="21" spans="1:18" ht="16.5" customHeight="1" x14ac:dyDescent="0.25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6"/>
    </row>
    <row r="22" spans="1:18" ht="15.75" x14ac:dyDescent="0.25">
      <c r="A22" s="13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140"/>
    </row>
    <row r="23" spans="1:18" ht="15" customHeight="1" x14ac:dyDescent="0.25">
      <c r="A23" s="287" t="s">
        <v>5</v>
      </c>
      <c r="B23" s="288"/>
      <c r="C23" s="288"/>
      <c r="D23" s="293" t="s">
        <v>72</v>
      </c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4"/>
    </row>
    <row r="24" spans="1:18" ht="15.75" x14ac:dyDescent="0.25">
      <c r="A24" s="13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140"/>
    </row>
    <row r="25" spans="1:18" ht="15" customHeight="1" x14ac:dyDescent="0.25">
      <c r="A25" s="289" t="s">
        <v>6</v>
      </c>
      <c r="B25" s="290"/>
      <c r="C25" s="290"/>
      <c r="D25" s="290"/>
      <c r="E25" s="290"/>
      <c r="F25" s="290"/>
      <c r="G25" s="290"/>
      <c r="H25" s="290"/>
      <c r="I25" s="291" t="s">
        <v>93</v>
      </c>
      <c r="J25" s="291"/>
      <c r="K25" s="291"/>
      <c r="L25" s="291"/>
      <c r="M25" s="291"/>
      <c r="N25" s="291"/>
      <c r="O25" s="291"/>
      <c r="P25" s="291"/>
      <c r="Q25" s="291"/>
      <c r="R25" s="292"/>
    </row>
    <row r="26" spans="1:18" ht="15.75" x14ac:dyDescent="0.25">
      <c r="A26" s="13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140"/>
    </row>
    <row r="27" spans="1:18" ht="15.75" x14ac:dyDescent="0.25">
      <c r="A27" s="13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1"/>
      <c r="Q27" s="21"/>
      <c r="R27" s="140"/>
    </row>
    <row r="28" spans="1:18" x14ac:dyDescent="0.25">
      <c r="A28" s="281" t="s">
        <v>7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</row>
    <row r="29" spans="1:18" ht="30" customHeight="1" thickBot="1" x14ac:dyDescent="0.3">
      <c r="A29" s="278" t="s">
        <v>280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80"/>
    </row>
    <row r="32" spans="1:18" ht="15.75" x14ac:dyDescent="0.25">
      <c r="A32" s="275" t="s">
        <v>9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</row>
    <row r="33" spans="1:18" x14ac:dyDescent="0.25">
      <c r="A33" s="24"/>
    </row>
    <row r="34" spans="1:18" ht="33.75" customHeight="1" x14ac:dyDescent="0.25">
      <c r="A34" s="276" t="s">
        <v>3</v>
      </c>
      <c r="B34" s="276"/>
      <c r="C34" s="277" t="str">
        <f>IF(A19=0," ",A19)</f>
        <v>Новогръцка филология</v>
      </c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  <row r="37" spans="1:18" ht="22.5" customHeight="1" x14ac:dyDescent="0.25">
      <c r="A37" s="272" t="s">
        <v>10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ht="157.5" customHeight="1" x14ac:dyDescent="0.25">
      <c r="A38" s="265" t="s">
        <v>281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</row>
    <row r="39" spans="1:18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28"/>
      <c r="Q39" s="28"/>
      <c r="R39" s="28"/>
    </row>
    <row r="40" spans="1:18" ht="33" customHeight="1" x14ac:dyDescent="0.25">
      <c r="A40" s="273" t="s">
        <v>11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</row>
    <row r="41" spans="1:18" ht="114" customHeight="1" x14ac:dyDescent="0.25">
      <c r="A41" s="265" t="s">
        <v>283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</row>
    <row r="42" spans="1:18" ht="54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28"/>
      <c r="Q43" s="28"/>
      <c r="R43" s="28"/>
    </row>
    <row r="44" spans="1:18" ht="27.75" customHeight="1" x14ac:dyDescent="0.25">
      <c r="A44" s="272" t="s">
        <v>137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</row>
    <row r="45" spans="1:18" ht="168" customHeight="1" x14ac:dyDescent="0.25">
      <c r="A45" s="265" t="s">
        <v>282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</row>
    <row r="46" spans="1:18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8"/>
      <c r="R46" s="28"/>
    </row>
    <row r="47" spans="1:18" x14ac:dyDescent="0.25">
      <c r="A47" s="274" t="s">
        <v>12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</row>
    <row r="48" spans="1:18" ht="249" customHeight="1" x14ac:dyDescent="0.25">
      <c r="A48" s="265" t="s">
        <v>306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</row>
    <row r="49" spans="1:18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8"/>
      <c r="Q49" s="28"/>
      <c r="R49" s="28"/>
    </row>
    <row r="50" spans="1:18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  <c r="R50" s="28"/>
    </row>
    <row r="51" spans="1:18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28"/>
      <c r="Q51" s="28"/>
      <c r="R51" s="28"/>
    </row>
    <row r="52" spans="1:18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  <c r="R52" s="28"/>
    </row>
    <row r="53" spans="1:18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  <c r="R53" s="28"/>
    </row>
    <row r="54" spans="1:18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  <c r="R54" s="28"/>
    </row>
    <row r="55" spans="1:18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  <c r="R55" s="28"/>
    </row>
    <row r="56" spans="1:18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  <c r="R56" s="28"/>
    </row>
    <row r="57" spans="1:18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8"/>
    </row>
    <row r="58" spans="1:18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8"/>
    </row>
    <row r="59" spans="1:18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  <c r="R59" s="28"/>
    </row>
    <row r="60" spans="1:18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  <c r="R60" s="28"/>
    </row>
    <row r="61" spans="1:18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/>
      <c r="P61" s="28"/>
      <c r="Q61" s="28"/>
      <c r="R61" s="28"/>
    </row>
    <row r="62" spans="1:18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  <c r="P62" s="28"/>
      <c r="Q62" s="28"/>
      <c r="R62" s="28"/>
    </row>
    <row r="63" spans="1:18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8"/>
      <c r="P63" s="28"/>
      <c r="Q63" s="28"/>
      <c r="R63" s="28"/>
    </row>
    <row r="64" spans="1:18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8"/>
      <c r="P64" s="28"/>
      <c r="Q64" s="28"/>
      <c r="R64" s="28"/>
    </row>
    <row r="65" spans="1:18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8"/>
      <c r="Q65" s="28"/>
      <c r="R65" s="28"/>
    </row>
    <row r="66" spans="1:18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/>
      <c r="P66" s="28"/>
      <c r="Q66" s="28"/>
      <c r="R66" s="28"/>
    </row>
    <row r="67" spans="1:18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  <c r="R67" s="28"/>
    </row>
    <row r="68" spans="1:18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  <c r="R68" s="28"/>
    </row>
    <row r="69" spans="1:18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  <c r="R69" s="28"/>
    </row>
    <row r="70" spans="1:18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  <c r="R70" s="28"/>
    </row>
    <row r="71" spans="1:18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  <c r="R71" s="28"/>
    </row>
    <row r="72" spans="1:18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  <c r="R72" s="28"/>
    </row>
    <row r="73" spans="1:18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8"/>
      <c r="P73" s="28"/>
      <c r="Q73" s="28"/>
      <c r="R73" s="28"/>
    </row>
    <row r="74" spans="1:18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8"/>
      <c r="P74" s="28"/>
      <c r="Q74" s="28"/>
      <c r="R74" s="28"/>
    </row>
    <row r="75" spans="1:18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8"/>
      <c r="P75" s="28"/>
      <c r="Q75" s="28"/>
      <c r="R75" s="28"/>
    </row>
    <row r="76" spans="1:18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28"/>
      <c r="Q76" s="28"/>
      <c r="R76" s="28"/>
    </row>
    <row r="77" spans="1:18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8"/>
      <c r="P77" s="28"/>
      <c r="Q77" s="28"/>
      <c r="R77" s="28"/>
    </row>
    <row r="78" spans="1:18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8"/>
      <c r="P78" s="28"/>
      <c r="Q78" s="28"/>
      <c r="R78" s="28"/>
    </row>
    <row r="79" spans="1:18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8"/>
      <c r="P79" s="28"/>
      <c r="Q79" s="28"/>
      <c r="R79" s="28"/>
    </row>
    <row r="80" spans="1:18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  <c r="P80" s="28"/>
      <c r="Q80" s="28"/>
      <c r="R80" s="28"/>
    </row>
    <row r="81" spans="1:1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8"/>
      <c r="P81" s="28"/>
      <c r="Q81" s="28"/>
      <c r="R81" s="28"/>
    </row>
    <row r="82" spans="1:1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8"/>
      <c r="P82" s="28"/>
      <c r="Q82" s="28"/>
      <c r="R82" s="28"/>
    </row>
    <row r="83" spans="1:1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8"/>
      <c r="P83" s="28"/>
      <c r="Q83" s="28"/>
      <c r="R83" s="28"/>
    </row>
    <row r="84" spans="1:1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8"/>
      <c r="P84" s="28"/>
      <c r="Q84" s="28"/>
      <c r="R84" s="28"/>
    </row>
    <row r="85" spans="1:1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8"/>
      <c r="P85" s="28"/>
      <c r="Q85" s="28"/>
      <c r="R85" s="28"/>
    </row>
    <row r="86" spans="1:1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8"/>
      <c r="P86" s="28"/>
      <c r="Q86" s="28"/>
      <c r="R86" s="28"/>
    </row>
    <row r="87" spans="1:18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  <c r="P87" s="28"/>
      <c r="Q87" s="28"/>
      <c r="R87" s="28"/>
    </row>
    <row r="88" spans="1:18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8"/>
      <c r="P88" s="28"/>
      <c r="Q88" s="28"/>
      <c r="R88" s="28"/>
    </row>
    <row r="89" spans="1:18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8"/>
      <c r="P89" s="28"/>
      <c r="Q89" s="28"/>
      <c r="R89" s="28"/>
    </row>
    <row r="90" spans="1:18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8"/>
      <c r="P90" s="28"/>
      <c r="Q90" s="28"/>
      <c r="R90" s="28"/>
    </row>
    <row r="91" spans="1:18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8"/>
      <c r="P91" s="28"/>
      <c r="Q91" s="28"/>
      <c r="R91" s="28"/>
    </row>
    <row r="92" spans="1:18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8"/>
      <c r="P92" s="28"/>
      <c r="Q92" s="28"/>
      <c r="R92" s="28"/>
    </row>
    <row r="93" spans="1:18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8"/>
      <c r="P93" s="28"/>
      <c r="Q93" s="28"/>
      <c r="R93" s="28"/>
    </row>
    <row r="94" spans="1:18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8"/>
      <c r="P94" s="28"/>
      <c r="Q94" s="28"/>
      <c r="R94" s="28"/>
    </row>
    <row r="95" spans="1:18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8"/>
      <c r="P95" s="28"/>
      <c r="Q95" s="28"/>
      <c r="R95" s="28"/>
    </row>
    <row r="96" spans="1:18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8"/>
      <c r="P96" s="28"/>
      <c r="Q96" s="28"/>
      <c r="R96" s="28"/>
    </row>
    <row r="97" spans="1:18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8"/>
      <c r="P97" s="28"/>
      <c r="Q97" s="28"/>
      <c r="R97" s="28"/>
    </row>
    <row r="98" spans="1:18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8"/>
      <c r="P98" s="28"/>
      <c r="Q98" s="28"/>
      <c r="R98" s="28"/>
    </row>
    <row r="99" spans="1:18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8"/>
      <c r="P99" s="28"/>
      <c r="Q99" s="28"/>
      <c r="R99" s="28"/>
    </row>
    <row r="100" spans="1:18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8"/>
      <c r="P100" s="28"/>
      <c r="Q100" s="28"/>
      <c r="R100" s="28"/>
    </row>
    <row r="101" spans="1:18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8"/>
      <c r="P101" s="28"/>
      <c r="Q101" s="28"/>
      <c r="R101" s="28"/>
    </row>
    <row r="102" spans="1:18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8"/>
      <c r="P102" s="28"/>
      <c r="Q102" s="28"/>
      <c r="R102" s="28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11:K11"/>
    <mergeCell ref="A21:R21"/>
    <mergeCell ref="A15:E15"/>
    <mergeCell ref="A25:H25"/>
    <mergeCell ref="I25:R25"/>
    <mergeCell ref="A23:C23"/>
    <mergeCell ref="D23:R23"/>
    <mergeCell ref="F15:R15"/>
    <mergeCell ref="A18:D18"/>
    <mergeCell ref="M12:R12"/>
    <mergeCell ref="A16:R16"/>
    <mergeCell ref="A48:R48"/>
    <mergeCell ref="A19:R20"/>
    <mergeCell ref="A37:R37"/>
    <mergeCell ref="A38:R38"/>
    <mergeCell ref="A40:R40"/>
    <mergeCell ref="A41:R41"/>
    <mergeCell ref="A45:R45"/>
    <mergeCell ref="A47:R47"/>
    <mergeCell ref="A44:R44"/>
    <mergeCell ref="A32:R32"/>
    <mergeCell ref="A34:B34"/>
    <mergeCell ref="C34:R34"/>
    <mergeCell ref="A29:R29"/>
    <mergeCell ref="A28:R2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0"/>
  <sheetViews>
    <sheetView tabSelected="1" workbookViewId="0">
      <selection activeCell="N161" sqref="N160:N161"/>
    </sheetView>
  </sheetViews>
  <sheetFormatPr defaultColWidth="9.140625" defaultRowHeight="12" x14ac:dyDescent="0.2"/>
  <cols>
    <col min="1" max="1" width="3.7109375" style="142" customWidth="1"/>
    <col min="2" max="5" width="2.28515625" style="142" customWidth="1"/>
    <col min="6" max="6" width="48" style="147" customWidth="1"/>
    <col min="7" max="9" width="5.7109375" style="142" customWidth="1"/>
    <col min="10" max="11" width="6.42578125" style="142" customWidth="1"/>
    <col min="12" max="13" width="7.42578125" style="142" customWidth="1"/>
    <col min="14" max="14" width="8.140625" style="142" customWidth="1"/>
    <col min="15" max="15" width="8.5703125" style="142" customWidth="1"/>
    <col min="16" max="16384" width="9.140625" style="142"/>
  </cols>
  <sheetData>
    <row r="1" spans="1:15" s="148" customFormat="1" ht="15.75" customHeight="1" x14ac:dyDescent="0.25">
      <c r="A1" s="31" t="s">
        <v>178</v>
      </c>
      <c r="B1" s="30">
        <v>0</v>
      </c>
      <c r="C1" s="30">
        <v>2</v>
      </c>
      <c r="D1" s="30">
        <v>0</v>
      </c>
      <c r="E1" s="30">
        <v>1</v>
      </c>
      <c r="F1" s="383" t="str">
        <f>CONCATENATE("Специалност ",'Титулна страница'!A19," ",'Титулна страница'!A21)</f>
        <v xml:space="preserve">Специалност Новогръцка филология </v>
      </c>
      <c r="G1" s="384"/>
      <c r="H1" s="384"/>
      <c r="I1" s="384"/>
      <c r="J1" s="384"/>
      <c r="K1" s="384"/>
      <c r="L1" s="384"/>
      <c r="M1" s="384"/>
      <c r="N1" s="384"/>
      <c r="O1" s="384"/>
    </row>
    <row r="2" spans="1:15" s="148" customFormat="1" ht="15.75" customHeight="1" thickBot="1" x14ac:dyDescent="0.3">
      <c r="A2" s="385" t="s">
        <v>13</v>
      </c>
      <c r="B2" s="385"/>
      <c r="C2" s="385"/>
      <c r="D2" s="385"/>
      <c r="E2" s="385"/>
      <c r="F2" s="386" t="s">
        <v>310</v>
      </c>
      <c r="G2" s="386"/>
      <c r="H2" s="386"/>
      <c r="I2" s="386"/>
      <c r="J2" s="386"/>
      <c r="K2" s="386"/>
      <c r="L2" s="386"/>
      <c r="M2" s="386"/>
      <c r="N2" s="386"/>
      <c r="O2" s="386"/>
    </row>
    <row r="3" spans="1:15" x14ac:dyDescent="0.2">
      <c r="A3" s="387" t="s">
        <v>14</v>
      </c>
      <c r="B3" s="389" t="s">
        <v>15</v>
      </c>
      <c r="C3" s="390"/>
      <c r="D3" s="390"/>
      <c r="E3" s="390"/>
      <c r="F3" s="389" t="s">
        <v>16</v>
      </c>
      <c r="G3" s="393" t="s">
        <v>17</v>
      </c>
      <c r="H3" s="393" t="s">
        <v>18</v>
      </c>
      <c r="I3" s="393" t="s">
        <v>39</v>
      </c>
      <c r="J3" s="389" t="s">
        <v>224</v>
      </c>
      <c r="K3" s="395"/>
      <c r="L3" s="395"/>
      <c r="M3" s="395"/>
      <c r="N3" s="396" t="s">
        <v>19</v>
      </c>
      <c r="O3" s="397" t="s">
        <v>20</v>
      </c>
    </row>
    <row r="4" spans="1:15" ht="75" customHeight="1" thickBot="1" x14ac:dyDescent="0.25">
      <c r="A4" s="388"/>
      <c r="B4" s="391"/>
      <c r="C4" s="391"/>
      <c r="D4" s="391"/>
      <c r="E4" s="391"/>
      <c r="F4" s="392"/>
      <c r="G4" s="394"/>
      <c r="H4" s="394"/>
      <c r="I4" s="394"/>
      <c r="J4" s="52" t="s">
        <v>21</v>
      </c>
      <c r="K4" s="52" t="s">
        <v>22</v>
      </c>
      <c r="L4" s="52" t="s">
        <v>23</v>
      </c>
      <c r="M4" s="52" t="s">
        <v>42</v>
      </c>
      <c r="N4" s="394"/>
      <c r="O4" s="398"/>
    </row>
    <row r="5" spans="1:15" ht="12.75" thickBot="1" x14ac:dyDescent="0.25">
      <c r="A5" s="1">
        <v>1</v>
      </c>
      <c r="B5" s="353">
        <v>2</v>
      </c>
      <c r="C5" s="354"/>
      <c r="D5" s="354"/>
      <c r="E5" s="354"/>
      <c r="F5" s="50">
        <v>3</v>
      </c>
      <c r="G5" s="50">
        <v>4</v>
      </c>
      <c r="H5" s="60">
        <v>5</v>
      </c>
      <c r="I5" s="60">
        <v>6</v>
      </c>
      <c r="J5" s="60">
        <v>7</v>
      </c>
      <c r="K5" s="60">
        <v>8</v>
      </c>
      <c r="L5" s="60">
        <v>9</v>
      </c>
      <c r="M5" s="60">
        <v>10</v>
      </c>
      <c r="N5" s="60">
        <v>11</v>
      </c>
      <c r="O5" s="61">
        <v>12</v>
      </c>
    </row>
    <row r="6" spans="1:15" s="143" customFormat="1" ht="24.75" customHeight="1" thickBot="1" x14ac:dyDescent="0.25">
      <c r="A6" s="355" t="s">
        <v>24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</row>
    <row r="7" spans="1:15" s="143" customFormat="1" ht="18" customHeight="1" x14ac:dyDescent="0.2">
      <c r="A7" s="48">
        <v>1</v>
      </c>
      <c r="B7" s="83" t="s">
        <v>151</v>
      </c>
      <c r="C7" s="83">
        <v>0</v>
      </c>
      <c r="D7" s="83">
        <v>1</v>
      </c>
      <c r="E7" s="83">
        <v>0</v>
      </c>
      <c r="F7" s="84" t="s">
        <v>284</v>
      </c>
      <c r="G7" s="83" t="s">
        <v>151</v>
      </c>
      <c r="H7" s="83">
        <v>1</v>
      </c>
      <c r="I7" s="85">
        <v>6</v>
      </c>
      <c r="J7" s="83">
        <v>180</v>
      </c>
      <c r="K7" s="83"/>
      <c r="L7" s="83"/>
      <c r="M7" s="83">
        <v>90</v>
      </c>
      <c r="N7" s="83" t="s">
        <v>175</v>
      </c>
      <c r="O7" s="86" t="s">
        <v>180</v>
      </c>
    </row>
    <row r="8" spans="1:15" s="143" customFormat="1" ht="18" customHeight="1" x14ac:dyDescent="0.2">
      <c r="A8" s="2">
        <v>2</v>
      </c>
      <c r="B8" s="33" t="s">
        <v>151</v>
      </c>
      <c r="C8" s="33">
        <v>0</v>
      </c>
      <c r="D8" s="33">
        <v>2</v>
      </c>
      <c r="E8" s="33">
        <v>0</v>
      </c>
      <c r="F8" s="54" t="s">
        <v>161</v>
      </c>
      <c r="G8" s="33" t="s">
        <v>151</v>
      </c>
      <c r="H8" s="33">
        <v>1</v>
      </c>
      <c r="I8" s="35">
        <v>4</v>
      </c>
      <c r="J8" s="33">
        <v>120</v>
      </c>
      <c r="K8" s="33">
        <v>30</v>
      </c>
      <c r="L8" s="33">
        <v>15</v>
      </c>
      <c r="M8" s="39"/>
      <c r="N8" s="33" t="s">
        <v>152</v>
      </c>
      <c r="O8" s="62" t="s">
        <v>153</v>
      </c>
    </row>
    <row r="9" spans="1:15" s="143" customFormat="1" ht="18" customHeight="1" thickBot="1" x14ac:dyDescent="0.25">
      <c r="A9" s="49">
        <v>3</v>
      </c>
      <c r="B9" s="87" t="s">
        <v>151</v>
      </c>
      <c r="C9" s="87">
        <v>0</v>
      </c>
      <c r="D9" s="87">
        <v>3</v>
      </c>
      <c r="E9" s="87">
        <v>0</v>
      </c>
      <c r="F9" s="88" t="s">
        <v>181</v>
      </c>
      <c r="G9" s="87" t="s">
        <v>151</v>
      </c>
      <c r="H9" s="87">
        <v>1</v>
      </c>
      <c r="I9" s="45">
        <v>12</v>
      </c>
      <c r="J9" s="89">
        <v>360</v>
      </c>
      <c r="K9" s="87"/>
      <c r="L9" s="87"/>
      <c r="M9" s="87">
        <v>180</v>
      </c>
      <c r="N9" s="87" t="s">
        <v>182</v>
      </c>
      <c r="O9" s="90" t="s">
        <v>180</v>
      </c>
    </row>
    <row r="10" spans="1:15" s="143" customFormat="1" ht="18" customHeight="1" x14ac:dyDescent="0.2">
      <c r="A10" s="91">
        <v>4</v>
      </c>
      <c r="B10" s="83" t="s">
        <v>151</v>
      </c>
      <c r="C10" s="83">
        <v>0</v>
      </c>
      <c r="D10" s="83">
        <v>4</v>
      </c>
      <c r="E10" s="83">
        <v>0</v>
      </c>
      <c r="F10" s="84" t="s">
        <v>305</v>
      </c>
      <c r="G10" s="83" t="s">
        <v>151</v>
      </c>
      <c r="H10" s="83">
        <v>2</v>
      </c>
      <c r="I10" s="85">
        <v>12</v>
      </c>
      <c r="J10" s="92">
        <v>360</v>
      </c>
      <c r="K10" s="83"/>
      <c r="L10" s="83"/>
      <c r="M10" s="83">
        <v>180</v>
      </c>
      <c r="N10" s="83" t="s">
        <v>182</v>
      </c>
      <c r="O10" s="86" t="s">
        <v>153</v>
      </c>
    </row>
    <row r="11" spans="1:15" s="143" customFormat="1" ht="18" customHeight="1" x14ac:dyDescent="0.2">
      <c r="A11" s="32" t="s">
        <v>185</v>
      </c>
      <c r="B11" s="33" t="s">
        <v>151</v>
      </c>
      <c r="C11" s="33">
        <v>0</v>
      </c>
      <c r="D11" s="33">
        <v>5</v>
      </c>
      <c r="E11" s="33">
        <v>0</v>
      </c>
      <c r="F11" s="54" t="s">
        <v>183</v>
      </c>
      <c r="G11" s="33" t="s">
        <v>151</v>
      </c>
      <c r="H11" s="33">
        <v>2</v>
      </c>
      <c r="I11" s="35">
        <v>3</v>
      </c>
      <c r="J11" s="33">
        <v>90</v>
      </c>
      <c r="K11" s="33">
        <v>30</v>
      </c>
      <c r="L11" s="33">
        <v>15</v>
      </c>
      <c r="M11" s="39"/>
      <c r="N11" s="33" t="s">
        <v>152</v>
      </c>
      <c r="O11" s="62" t="s">
        <v>153</v>
      </c>
    </row>
    <row r="12" spans="1:15" s="143" customFormat="1" ht="18" customHeight="1" thickBot="1" x14ac:dyDescent="0.25">
      <c r="A12" s="93" t="s">
        <v>25</v>
      </c>
      <c r="B12" s="87" t="s">
        <v>151</v>
      </c>
      <c r="C12" s="87">
        <v>0</v>
      </c>
      <c r="D12" s="87">
        <v>6</v>
      </c>
      <c r="E12" s="87">
        <v>0</v>
      </c>
      <c r="F12" s="88" t="s">
        <v>184</v>
      </c>
      <c r="G12" s="87" t="s">
        <v>151</v>
      </c>
      <c r="H12" s="87">
        <v>2</v>
      </c>
      <c r="I12" s="45">
        <v>3</v>
      </c>
      <c r="J12" s="87">
        <v>90</v>
      </c>
      <c r="K12" s="87">
        <v>30</v>
      </c>
      <c r="L12" s="87">
        <v>15</v>
      </c>
      <c r="M12" s="94"/>
      <c r="N12" s="87" t="s">
        <v>152</v>
      </c>
      <c r="O12" s="90" t="s">
        <v>153</v>
      </c>
    </row>
    <row r="13" spans="1:15" s="143" customFormat="1" ht="18" customHeight="1" x14ac:dyDescent="0.2">
      <c r="A13" s="95" t="s">
        <v>26</v>
      </c>
      <c r="B13" s="83" t="s">
        <v>151</v>
      </c>
      <c r="C13" s="83">
        <v>0</v>
      </c>
      <c r="D13" s="83">
        <v>7</v>
      </c>
      <c r="E13" s="83">
        <v>0</v>
      </c>
      <c r="F13" s="84" t="s">
        <v>186</v>
      </c>
      <c r="G13" s="83" t="s">
        <v>151</v>
      </c>
      <c r="H13" s="83">
        <v>3</v>
      </c>
      <c r="I13" s="85">
        <v>4</v>
      </c>
      <c r="J13" s="83">
        <v>120</v>
      </c>
      <c r="K13" s="83">
        <v>30</v>
      </c>
      <c r="L13" s="83">
        <v>30</v>
      </c>
      <c r="M13" s="96"/>
      <c r="N13" s="83" t="s">
        <v>160</v>
      </c>
      <c r="O13" s="86" t="s">
        <v>153</v>
      </c>
    </row>
    <row r="14" spans="1:15" s="143" customFormat="1" ht="18" customHeight="1" x14ac:dyDescent="0.2">
      <c r="A14" s="97" t="s">
        <v>27</v>
      </c>
      <c r="B14" s="33" t="s">
        <v>151</v>
      </c>
      <c r="C14" s="33">
        <v>0</v>
      </c>
      <c r="D14" s="33">
        <v>8</v>
      </c>
      <c r="E14" s="33">
        <v>0</v>
      </c>
      <c r="F14" s="54" t="s">
        <v>304</v>
      </c>
      <c r="G14" s="33" t="s">
        <v>151</v>
      </c>
      <c r="H14" s="33">
        <v>3</v>
      </c>
      <c r="I14" s="35">
        <v>12</v>
      </c>
      <c r="J14" s="35">
        <v>360</v>
      </c>
      <c r="K14" s="35"/>
      <c r="L14" s="35"/>
      <c r="M14" s="35">
        <v>180</v>
      </c>
      <c r="N14" s="35" t="s">
        <v>182</v>
      </c>
      <c r="O14" s="62" t="s">
        <v>180</v>
      </c>
    </row>
    <row r="15" spans="1:15" s="143" customFormat="1" ht="18" customHeight="1" x14ac:dyDescent="0.2">
      <c r="A15" s="32" t="s">
        <v>28</v>
      </c>
      <c r="B15" s="33" t="s">
        <v>151</v>
      </c>
      <c r="C15" s="33">
        <v>0</v>
      </c>
      <c r="D15" s="33">
        <v>9</v>
      </c>
      <c r="E15" s="33">
        <v>0</v>
      </c>
      <c r="F15" s="54" t="s">
        <v>235</v>
      </c>
      <c r="G15" s="33" t="s">
        <v>151</v>
      </c>
      <c r="H15" s="33">
        <v>3</v>
      </c>
      <c r="I15" s="35">
        <v>4</v>
      </c>
      <c r="J15" s="33">
        <v>120</v>
      </c>
      <c r="K15" s="33">
        <v>30</v>
      </c>
      <c r="L15" s="39"/>
      <c r="M15" s="39"/>
      <c r="N15" s="33" t="s">
        <v>159</v>
      </c>
      <c r="O15" s="62" t="s">
        <v>153</v>
      </c>
    </row>
    <row r="16" spans="1:15" s="143" customFormat="1" ht="18" customHeight="1" thickBot="1" x14ac:dyDescent="0.25">
      <c r="A16" s="93" t="s">
        <v>29</v>
      </c>
      <c r="B16" s="87" t="s">
        <v>151</v>
      </c>
      <c r="C16" s="87">
        <v>1</v>
      </c>
      <c r="D16" s="87">
        <v>0</v>
      </c>
      <c r="E16" s="87">
        <v>0</v>
      </c>
      <c r="F16" s="88" t="s">
        <v>236</v>
      </c>
      <c r="G16" s="87" t="s">
        <v>151</v>
      </c>
      <c r="H16" s="87">
        <v>3</v>
      </c>
      <c r="I16" s="45">
        <v>4</v>
      </c>
      <c r="J16" s="87">
        <v>120</v>
      </c>
      <c r="K16" s="87"/>
      <c r="L16" s="87"/>
      <c r="M16" s="87">
        <v>60</v>
      </c>
      <c r="N16" s="87" t="s">
        <v>156</v>
      </c>
      <c r="O16" s="90" t="s">
        <v>180</v>
      </c>
    </row>
    <row r="17" spans="1:15" s="143" customFormat="1" ht="18" customHeight="1" x14ac:dyDescent="0.2">
      <c r="A17" s="95" t="s">
        <v>30</v>
      </c>
      <c r="B17" s="83" t="s">
        <v>151</v>
      </c>
      <c r="C17" s="83">
        <v>1</v>
      </c>
      <c r="D17" s="83">
        <v>1</v>
      </c>
      <c r="E17" s="83">
        <v>0</v>
      </c>
      <c r="F17" s="84" t="s">
        <v>303</v>
      </c>
      <c r="G17" s="83" t="s">
        <v>151</v>
      </c>
      <c r="H17" s="83">
        <v>4</v>
      </c>
      <c r="I17" s="85">
        <v>10</v>
      </c>
      <c r="J17" s="83">
        <v>300</v>
      </c>
      <c r="K17" s="83"/>
      <c r="L17" s="83"/>
      <c r="M17" s="83">
        <v>150</v>
      </c>
      <c r="N17" s="83" t="s">
        <v>176</v>
      </c>
      <c r="O17" s="86" t="s">
        <v>153</v>
      </c>
    </row>
    <row r="18" spans="1:15" s="143" customFormat="1" ht="18" customHeight="1" x14ac:dyDescent="0.2">
      <c r="A18" s="97" t="s">
        <v>31</v>
      </c>
      <c r="B18" s="33" t="s">
        <v>151</v>
      </c>
      <c r="C18" s="33">
        <v>1</v>
      </c>
      <c r="D18" s="33">
        <v>2</v>
      </c>
      <c r="E18" s="33">
        <v>0</v>
      </c>
      <c r="F18" s="54" t="s">
        <v>237</v>
      </c>
      <c r="G18" s="33" t="s">
        <v>151</v>
      </c>
      <c r="H18" s="33">
        <v>4</v>
      </c>
      <c r="I18" s="35">
        <v>4</v>
      </c>
      <c r="J18" s="33">
        <v>120</v>
      </c>
      <c r="K18" s="33">
        <v>30</v>
      </c>
      <c r="L18" s="33">
        <v>15</v>
      </c>
      <c r="M18" s="39"/>
      <c r="N18" s="33" t="s">
        <v>152</v>
      </c>
      <c r="O18" s="62" t="s">
        <v>287</v>
      </c>
    </row>
    <row r="19" spans="1:15" s="143" customFormat="1" ht="18" customHeight="1" x14ac:dyDescent="0.2">
      <c r="A19" s="97" t="s">
        <v>32</v>
      </c>
      <c r="B19" s="33" t="s">
        <v>151</v>
      </c>
      <c r="C19" s="33">
        <v>1</v>
      </c>
      <c r="D19" s="33">
        <v>3</v>
      </c>
      <c r="E19" s="33">
        <v>0</v>
      </c>
      <c r="F19" s="54" t="s">
        <v>238</v>
      </c>
      <c r="G19" s="33" t="s">
        <v>151</v>
      </c>
      <c r="H19" s="33">
        <v>4</v>
      </c>
      <c r="I19" s="35">
        <v>4</v>
      </c>
      <c r="J19" s="33">
        <v>120</v>
      </c>
      <c r="K19" s="33"/>
      <c r="L19" s="33"/>
      <c r="M19" s="33">
        <v>60</v>
      </c>
      <c r="N19" s="33" t="s">
        <v>156</v>
      </c>
      <c r="O19" s="62" t="s">
        <v>153</v>
      </c>
    </row>
    <row r="20" spans="1:15" s="143" customFormat="1" ht="18" customHeight="1" thickBot="1" x14ac:dyDescent="0.25">
      <c r="A20" s="49" t="s">
        <v>138</v>
      </c>
      <c r="B20" s="87" t="s">
        <v>151</v>
      </c>
      <c r="C20" s="87">
        <v>1</v>
      </c>
      <c r="D20" s="87">
        <v>4</v>
      </c>
      <c r="E20" s="87">
        <v>0</v>
      </c>
      <c r="F20" s="88" t="s">
        <v>187</v>
      </c>
      <c r="G20" s="87" t="s">
        <v>151</v>
      </c>
      <c r="H20" s="87">
        <v>4</v>
      </c>
      <c r="I20" s="45">
        <v>2</v>
      </c>
      <c r="J20" s="87">
        <v>60</v>
      </c>
      <c r="K20" s="87">
        <v>30</v>
      </c>
      <c r="L20" s="87"/>
      <c r="M20" s="94"/>
      <c r="N20" s="87" t="s">
        <v>159</v>
      </c>
      <c r="O20" s="90" t="s">
        <v>153</v>
      </c>
    </row>
    <row r="21" spans="1:15" s="143" customFormat="1" ht="18" customHeight="1" x14ac:dyDescent="0.2">
      <c r="A21" s="91" t="s">
        <v>139</v>
      </c>
      <c r="B21" s="85" t="s">
        <v>151</v>
      </c>
      <c r="C21" s="85">
        <v>1</v>
      </c>
      <c r="D21" s="85">
        <v>6</v>
      </c>
      <c r="E21" s="85">
        <v>0</v>
      </c>
      <c r="F21" s="98" t="s">
        <v>188</v>
      </c>
      <c r="G21" s="85" t="s">
        <v>151</v>
      </c>
      <c r="H21" s="85">
        <v>5</v>
      </c>
      <c r="I21" s="85">
        <v>3</v>
      </c>
      <c r="J21" s="85">
        <v>90</v>
      </c>
      <c r="K21" s="85">
        <v>30</v>
      </c>
      <c r="L21" s="85">
        <v>15</v>
      </c>
      <c r="M21" s="99"/>
      <c r="N21" s="85" t="s">
        <v>152</v>
      </c>
      <c r="O21" s="100" t="s">
        <v>153</v>
      </c>
    </row>
    <row r="22" spans="1:15" s="143" customFormat="1" ht="18" customHeight="1" x14ac:dyDescent="0.2">
      <c r="A22" s="8" t="s">
        <v>140</v>
      </c>
      <c r="B22" s="35" t="s">
        <v>151</v>
      </c>
      <c r="C22" s="35">
        <v>1</v>
      </c>
      <c r="D22" s="35">
        <v>7</v>
      </c>
      <c r="E22" s="35">
        <v>0</v>
      </c>
      <c r="F22" s="55" t="s">
        <v>189</v>
      </c>
      <c r="G22" s="35" t="s">
        <v>151</v>
      </c>
      <c r="H22" s="35">
        <v>5</v>
      </c>
      <c r="I22" s="35">
        <v>10</v>
      </c>
      <c r="J22" s="35">
        <v>300</v>
      </c>
      <c r="K22" s="35"/>
      <c r="L22" s="35"/>
      <c r="M22" s="35">
        <v>150</v>
      </c>
      <c r="N22" s="35" t="s">
        <v>176</v>
      </c>
      <c r="O22" s="63" t="s">
        <v>190</v>
      </c>
    </row>
    <row r="23" spans="1:15" s="143" customFormat="1" ht="18" customHeight="1" x14ac:dyDescent="0.2">
      <c r="A23" s="8" t="s">
        <v>141</v>
      </c>
      <c r="B23" s="35" t="s">
        <v>151</v>
      </c>
      <c r="C23" s="35">
        <v>1</v>
      </c>
      <c r="D23" s="35">
        <v>8</v>
      </c>
      <c r="E23" s="35">
        <v>0</v>
      </c>
      <c r="F23" s="55" t="s">
        <v>239</v>
      </c>
      <c r="G23" s="35" t="s">
        <v>151</v>
      </c>
      <c r="H23" s="35">
        <v>5</v>
      </c>
      <c r="I23" s="35">
        <v>4</v>
      </c>
      <c r="J23" s="35">
        <v>120</v>
      </c>
      <c r="K23" s="35">
        <v>30</v>
      </c>
      <c r="L23" s="35">
        <v>30</v>
      </c>
      <c r="M23" s="37"/>
      <c r="N23" s="35" t="s">
        <v>160</v>
      </c>
      <c r="O23" s="63" t="s">
        <v>287</v>
      </c>
    </row>
    <row r="24" spans="1:15" s="143" customFormat="1" ht="18" customHeight="1" thickBot="1" x14ac:dyDescent="0.25">
      <c r="A24" s="49" t="s">
        <v>142</v>
      </c>
      <c r="B24" s="45" t="s">
        <v>151</v>
      </c>
      <c r="C24" s="45">
        <v>1</v>
      </c>
      <c r="D24" s="45">
        <v>9</v>
      </c>
      <c r="E24" s="45">
        <v>0</v>
      </c>
      <c r="F24" s="69" t="s">
        <v>240</v>
      </c>
      <c r="G24" s="45" t="s">
        <v>151</v>
      </c>
      <c r="H24" s="45">
        <v>5</v>
      </c>
      <c r="I24" s="45">
        <v>4</v>
      </c>
      <c r="J24" s="45">
        <v>120</v>
      </c>
      <c r="K24" s="45"/>
      <c r="L24" s="45"/>
      <c r="M24" s="45">
        <v>60</v>
      </c>
      <c r="N24" s="45" t="s">
        <v>156</v>
      </c>
      <c r="O24" s="70" t="s">
        <v>180</v>
      </c>
    </row>
    <row r="25" spans="1:15" s="143" customFormat="1" ht="18" customHeight="1" x14ac:dyDescent="0.2">
      <c r="A25" s="48" t="s">
        <v>143</v>
      </c>
      <c r="B25" s="85" t="s">
        <v>151</v>
      </c>
      <c r="C25" s="85">
        <v>2</v>
      </c>
      <c r="D25" s="85">
        <v>0</v>
      </c>
      <c r="E25" s="85">
        <v>0</v>
      </c>
      <c r="F25" s="98" t="s">
        <v>241</v>
      </c>
      <c r="G25" s="85" t="s">
        <v>151</v>
      </c>
      <c r="H25" s="85">
        <v>6</v>
      </c>
      <c r="I25" s="85">
        <v>4</v>
      </c>
      <c r="J25" s="85">
        <v>120</v>
      </c>
      <c r="K25" s="85">
        <v>30</v>
      </c>
      <c r="L25" s="85"/>
      <c r="M25" s="99"/>
      <c r="N25" s="85" t="s">
        <v>159</v>
      </c>
      <c r="O25" s="100" t="s">
        <v>153</v>
      </c>
    </row>
    <row r="26" spans="1:15" s="143" customFormat="1" ht="18" customHeight="1" x14ac:dyDescent="0.2">
      <c r="A26" s="2" t="s">
        <v>144</v>
      </c>
      <c r="B26" s="35" t="s">
        <v>151</v>
      </c>
      <c r="C26" s="35">
        <v>2</v>
      </c>
      <c r="D26" s="35">
        <v>1</v>
      </c>
      <c r="E26" s="35">
        <v>0</v>
      </c>
      <c r="F26" s="55" t="s">
        <v>191</v>
      </c>
      <c r="G26" s="35" t="s">
        <v>151</v>
      </c>
      <c r="H26" s="35">
        <v>6</v>
      </c>
      <c r="I26" s="35">
        <v>10</v>
      </c>
      <c r="J26" s="35">
        <v>300</v>
      </c>
      <c r="K26" s="35"/>
      <c r="L26" s="35"/>
      <c r="M26" s="35">
        <v>150</v>
      </c>
      <c r="N26" s="35" t="s">
        <v>192</v>
      </c>
      <c r="O26" s="63" t="s">
        <v>153</v>
      </c>
    </row>
    <row r="27" spans="1:15" s="143" customFormat="1" ht="18" customHeight="1" x14ac:dyDescent="0.2">
      <c r="A27" s="2" t="s">
        <v>145</v>
      </c>
      <c r="B27" s="35" t="s">
        <v>151</v>
      </c>
      <c r="C27" s="35">
        <v>2</v>
      </c>
      <c r="D27" s="35">
        <v>3</v>
      </c>
      <c r="E27" s="35">
        <v>0</v>
      </c>
      <c r="F27" s="55" t="s">
        <v>242</v>
      </c>
      <c r="G27" s="35" t="s">
        <v>151</v>
      </c>
      <c r="H27" s="35">
        <v>6</v>
      </c>
      <c r="I27" s="35">
        <v>4</v>
      </c>
      <c r="J27" s="35">
        <v>120</v>
      </c>
      <c r="K27" s="35">
        <v>30</v>
      </c>
      <c r="L27" s="35">
        <v>30</v>
      </c>
      <c r="M27" s="37"/>
      <c r="N27" s="35" t="s">
        <v>160</v>
      </c>
      <c r="O27" s="63" t="s">
        <v>155</v>
      </c>
    </row>
    <row r="28" spans="1:15" s="143" customFormat="1" ht="18" customHeight="1" x14ac:dyDescent="0.2">
      <c r="A28" s="2" t="s">
        <v>146</v>
      </c>
      <c r="B28" s="35" t="s">
        <v>151</v>
      </c>
      <c r="C28" s="35">
        <v>2</v>
      </c>
      <c r="D28" s="35">
        <v>4</v>
      </c>
      <c r="E28" s="35">
        <v>0</v>
      </c>
      <c r="F28" s="55" t="s">
        <v>193</v>
      </c>
      <c r="G28" s="35" t="s">
        <v>151</v>
      </c>
      <c r="H28" s="35">
        <v>6</v>
      </c>
      <c r="I28" s="35">
        <v>3</v>
      </c>
      <c r="J28" s="35">
        <v>90</v>
      </c>
      <c r="K28" s="35">
        <v>30</v>
      </c>
      <c r="L28" s="35">
        <v>15</v>
      </c>
      <c r="M28" s="37"/>
      <c r="N28" s="35" t="s">
        <v>152</v>
      </c>
      <c r="O28" s="63" t="s">
        <v>153</v>
      </c>
    </row>
    <row r="29" spans="1:15" s="143" customFormat="1" ht="18" customHeight="1" thickBot="1" x14ac:dyDescent="0.25">
      <c r="A29" s="49" t="s">
        <v>147</v>
      </c>
      <c r="B29" s="45" t="s">
        <v>151</v>
      </c>
      <c r="C29" s="45">
        <v>3</v>
      </c>
      <c r="D29" s="45">
        <v>1</v>
      </c>
      <c r="E29" s="45">
        <v>0</v>
      </c>
      <c r="F29" s="69" t="s">
        <v>194</v>
      </c>
      <c r="G29" s="45" t="s">
        <v>151</v>
      </c>
      <c r="H29" s="45">
        <v>6</v>
      </c>
      <c r="I29" s="45">
        <v>4</v>
      </c>
      <c r="J29" s="45">
        <v>120</v>
      </c>
      <c r="K29" s="45">
        <v>30</v>
      </c>
      <c r="L29" s="45">
        <v>30</v>
      </c>
      <c r="M29" s="59"/>
      <c r="N29" s="45" t="s">
        <v>160</v>
      </c>
      <c r="O29" s="70" t="s">
        <v>287</v>
      </c>
    </row>
    <row r="30" spans="1:15" s="143" customFormat="1" ht="18" customHeight="1" x14ac:dyDescent="0.2">
      <c r="A30" s="48" t="s">
        <v>148</v>
      </c>
      <c r="B30" s="85" t="s">
        <v>151</v>
      </c>
      <c r="C30" s="85">
        <v>2</v>
      </c>
      <c r="D30" s="85">
        <v>5</v>
      </c>
      <c r="E30" s="85">
        <v>0</v>
      </c>
      <c r="F30" s="98" t="s">
        <v>243</v>
      </c>
      <c r="G30" s="85" t="s">
        <v>151</v>
      </c>
      <c r="H30" s="85">
        <v>7</v>
      </c>
      <c r="I30" s="85">
        <v>6</v>
      </c>
      <c r="J30" s="85">
        <v>180</v>
      </c>
      <c r="K30" s="85">
        <v>30</v>
      </c>
      <c r="L30" s="85">
        <v>30</v>
      </c>
      <c r="M30" s="99"/>
      <c r="N30" s="85" t="s">
        <v>160</v>
      </c>
      <c r="O30" s="100" t="s">
        <v>287</v>
      </c>
    </row>
    <row r="31" spans="1:15" s="143" customFormat="1" ht="18" customHeight="1" x14ac:dyDescent="0.2">
      <c r="A31" s="51" t="s">
        <v>149</v>
      </c>
      <c r="B31" s="35" t="s">
        <v>151</v>
      </c>
      <c r="C31" s="35">
        <v>2</v>
      </c>
      <c r="D31" s="35">
        <v>6</v>
      </c>
      <c r="E31" s="35">
        <v>0</v>
      </c>
      <c r="F31" s="55" t="s">
        <v>195</v>
      </c>
      <c r="G31" s="35" t="s">
        <v>151</v>
      </c>
      <c r="H31" s="35">
        <v>7</v>
      </c>
      <c r="I31" s="35">
        <v>2</v>
      </c>
      <c r="J31" s="35">
        <v>60</v>
      </c>
      <c r="K31" s="35">
        <v>30</v>
      </c>
      <c r="L31" s="35"/>
      <c r="M31" s="37"/>
      <c r="N31" s="35" t="s">
        <v>159</v>
      </c>
      <c r="O31" s="63" t="s">
        <v>153</v>
      </c>
    </row>
    <row r="32" spans="1:15" s="143" customFormat="1" ht="18" customHeight="1" x14ac:dyDescent="0.2">
      <c r="A32" s="2" t="s">
        <v>150</v>
      </c>
      <c r="B32" s="35" t="s">
        <v>151</v>
      </c>
      <c r="C32" s="35">
        <v>2</v>
      </c>
      <c r="D32" s="35">
        <v>7</v>
      </c>
      <c r="E32" s="35">
        <v>0</v>
      </c>
      <c r="F32" s="55" t="s">
        <v>196</v>
      </c>
      <c r="G32" s="35" t="s">
        <v>151</v>
      </c>
      <c r="H32" s="35">
        <v>7</v>
      </c>
      <c r="I32" s="35">
        <v>2</v>
      </c>
      <c r="J32" s="35">
        <v>60</v>
      </c>
      <c r="K32" s="35">
        <v>30</v>
      </c>
      <c r="L32" s="35"/>
      <c r="M32" s="35"/>
      <c r="N32" s="35" t="s">
        <v>159</v>
      </c>
      <c r="O32" s="63" t="s">
        <v>153</v>
      </c>
    </row>
    <row r="33" spans="1:15" s="143" customFormat="1" ht="18" customHeight="1" x14ac:dyDescent="0.2">
      <c r="A33" s="3" t="s">
        <v>200</v>
      </c>
      <c r="B33" s="35" t="s">
        <v>151</v>
      </c>
      <c r="C33" s="35">
        <v>2</v>
      </c>
      <c r="D33" s="35">
        <v>8</v>
      </c>
      <c r="E33" s="35">
        <v>0</v>
      </c>
      <c r="F33" s="55" t="s">
        <v>197</v>
      </c>
      <c r="G33" s="35" t="s">
        <v>151</v>
      </c>
      <c r="H33" s="35">
        <v>7</v>
      </c>
      <c r="I33" s="35">
        <v>8</v>
      </c>
      <c r="J33" s="35">
        <v>240</v>
      </c>
      <c r="K33" s="35"/>
      <c r="L33" s="35"/>
      <c r="M33" s="35">
        <v>120</v>
      </c>
      <c r="N33" s="35" t="s">
        <v>198</v>
      </c>
      <c r="O33" s="63" t="s">
        <v>190</v>
      </c>
    </row>
    <row r="34" spans="1:15" s="143" customFormat="1" ht="18" customHeight="1" thickBot="1" x14ac:dyDescent="0.25">
      <c r="A34" s="103" t="s">
        <v>201</v>
      </c>
      <c r="B34" s="45" t="s">
        <v>151</v>
      </c>
      <c r="C34" s="45">
        <v>3</v>
      </c>
      <c r="D34" s="45">
        <v>2</v>
      </c>
      <c r="E34" s="45">
        <v>0</v>
      </c>
      <c r="F34" s="69" t="s">
        <v>199</v>
      </c>
      <c r="G34" s="45" t="s">
        <v>151</v>
      </c>
      <c r="H34" s="45">
        <v>7</v>
      </c>
      <c r="I34" s="45">
        <v>3</v>
      </c>
      <c r="J34" s="45">
        <v>90</v>
      </c>
      <c r="K34" s="45">
        <v>30</v>
      </c>
      <c r="L34" s="45">
        <v>15</v>
      </c>
      <c r="M34" s="59"/>
      <c r="N34" s="45" t="s">
        <v>152</v>
      </c>
      <c r="O34" s="70" t="s">
        <v>287</v>
      </c>
    </row>
    <row r="35" spans="1:15" s="143" customFormat="1" ht="18" customHeight="1" thickBot="1" x14ac:dyDescent="0.25">
      <c r="A35" s="51" t="s">
        <v>202</v>
      </c>
      <c r="B35" s="101" t="s">
        <v>151</v>
      </c>
      <c r="C35" s="101">
        <v>2</v>
      </c>
      <c r="D35" s="101">
        <v>9</v>
      </c>
      <c r="E35" s="101">
        <v>0</v>
      </c>
      <c r="F35" s="102" t="s">
        <v>203</v>
      </c>
      <c r="G35" s="101" t="s">
        <v>151</v>
      </c>
      <c r="H35" s="101">
        <v>8</v>
      </c>
      <c r="I35" s="101">
        <v>8</v>
      </c>
      <c r="J35" s="101">
        <v>240</v>
      </c>
      <c r="K35" s="101"/>
      <c r="L35" s="101"/>
      <c r="M35" s="101">
        <v>90</v>
      </c>
      <c r="N35" s="101" t="s">
        <v>157</v>
      </c>
      <c r="O35" s="64" t="s">
        <v>153</v>
      </c>
    </row>
    <row r="36" spans="1:15" s="143" customFormat="1" ht="58.5" customHeight="1" thickBot="1" x14ac:dyDescent="0.25">
      <c r="A36" s="358" t="s">
        <v>309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60"/>
    </row>
    <row r="37" spans="1:15" s="143" customFormat="1" ht="18" customHeight="1" x14ac:dyDescent="0.2">
      <c r="A37" s="104">
        <v>1</v>
      </c>
      <c r="B37" s="85" t="s">
        <v>158</v>
      </c>
      <c r="C37" s="85">
        <v>0</v>
      </c>
      <c r="D37" s="85">
        <v>1</v>
      </c>
      <c r="E37" s="85">
        <v>0</v>
      </c>
      <c r="F37" s="98" t="s">
        <v>204</v>
      </c>
      <c r="G37" s="85" t="s">
        <v>158</v>
      </c>
      <c r="H37" s="85">
        <v>1</v>
      </c>
      <c r="I37" s="85">
        <v>5</v>
      </c>
      <c r="J37" s="85">
        <v>150</v>
      </c>
      <c r="K37" s="149">
        <v>30</v>
      </c>
      <c r="L37" s="85">
        <v>15</v>
      </c>
      <c r="M37" s="99"/>
      <c r="N37" s="85" t="s">
        <v>152</v>
      </c>
      <c r="O37" s="100" t="s">
        <v>153</v>
      </c>
    </row>
    <row r="38" spans="1:15" s="143" customFormat="1" ht="18" customHeight="1" x14ac:dyDescent="0.2">
      <c r="A38" s="107">
        <v>2</v>
      </c>
      <c r="B38" s="35" t="s">
        <v>158</v>
      </c>
      <c r="C38" s="35">
        <v>0</v>
      </c>
      <c r="D38" s="35">
        <v>2</v>
      </c>
      <c r="E38" s="35">
        <v>0</v>
      </c>
      <c r="F38" s="55" t="s">
        <v>205</v>
      </c>
      <c r="G38" s="35" t="s">
        <v>158</v>
      </c>
      <c r="H38" s="35">
        <v>1</v>
      </c>
      <c r="I38" s="34">
        <v>6</v>
      </c>
      <c r="J38" s="34">
        <v>180</v>
      </c>
      <c r="K38" s="35">
        <v>60</v>
      </c>
      <c r="L38" s="37"/>
      <c r="M38" s="37"/>
      <c r="N38" s="35" t="s">
        <v>206</v>
      </c>
      <c r="O38" s="63" t="s">
        <v>153</v>
      </c>
    </row>
    <row r="39" spans="1:15" s="143" customFormat="1" ht="18" customHeight="1" thickBot="1" x14ac:dyDescent="0.25">
      <c r="A39" s="110">
        <v>3</v>
      </c>
      <c r="B39" s="45" t="s">
        <v>158</v>
      </c>
      <c r="C39" s="45">
        <v>3</v>
      </c>
      <c r="D39" s="45">
        <v>6</v>
      </c>
      <c r="E39" s="45">
        <v>0</v>
      </c>
      <c r="F39" s="69" t="s">
        <v>244</v>
      </c>
      <c r="G39" s="45" t="s">
        <v>158</v>
      </c>
      <c r="H39" s="45">
        <v>1</v>
      </c>
      <c r="I39" s="112">
        <v>3</v>
      </c>
      <c r="J39" s="112">
        <v>90</v>
      </c>
      <c r="K39" s="45"/>
      <c r="L39" s="59"/>
      <c r="M39" s="112">
        <v>30</v>
      </c>
      <c r="N39" s="45" t="s">
        <v>154</v>
      </c>
      <c r="O39" s="70" t="s">
        <v>155</v>
      </c>
    </row>
    <row r="40" spans="1:15" s="143" customFormat="1" ht="18" customHeight="1" x14ac:dyDescent="0.2">
      <c r="A40" s="104">
        <v>4</v>
      </c>
      <c r="B40" s="85" t="s">
        <v>158</v>
      </c>
      <c r="C40" s="85">
        <v>4</v>
      </c>
      <c r="D40" s="85">
        <v>0</v>
      </c>
      <c r="E40" s="85">
        <v>0</v>
      </c>
      <c r="F40" s="98" t="s">
        <v>231</v>
      </c>
      <c r="G40" s="85" t="s">
        <v>158</v>
      </c>
      <c r="H40" s="85">
        <v>2</v>
      </c>
      <c r="I40" s="85">
        <v>5</v>
      </c>
      <c r="J40" s="85">
        <v>150</v>
      </c>
      <c r="K40" s="85">
        <v>30</v>
      </c>
      <c r="L40" s="85"/>
      <c r="M40" s="98"/>
      <c r="N40" s="85" t="s">
        <v>159</v>
      </c>
      <c r="O40" s="100" t="s">
        <v>287</v>
      </c>
    </row>
    <row r="41" spans="1:15" s="143" customFormat="1" ht="18" customHeight="1" x14ac:dyDescent="0.2">
      <c r="A41" s="107">
        <v>5</v>
      </c>
      <c r="B41" s="35" t="s">
        <v>158</v>
      </c>
      <c r="C41" s="35">
        <v>0</v>
      </c>
      <c r="D41" s="35">
        <v>4</v>
      </c>
      <c r="E41" s="35">
        <v>0</v>
      </c>
      <c r="F41" s="55" t="s">
        <v>177</v>
      </c>
      <c r="G41" s="35" t="s">
        <v>158</v>
      </c>
      <c r="H41" s="35">
        <v>2</v>
      </c>
      <c r="I41" s="35">
        <v>3</v>
      </c>
      <c r="J41" s="35">
        <v>90</v>
      </c>
      <c r="K41" s="35"/>
      <c r="L41" s="55"/>
      <c r="M41" s="35">
        <v>30</v>
      </c>
      <c r="N41" s="35" t="s">
        <v>154</v>
      </c>
      <c r="O41" s="63" t="s">
        <v>153</v>
      </c>
    </row>
    <row r="42" spans="1:15" s="143" customFormat="1" ht="18" customHeight="1" x14ac:dyDescent="0.2">
      <c r="A42" s="107">
        <v>6</v>
      </c>
      <c r="B42" s="35" t="s">
        <v>158</v>
      </c>
      <c r="C42" s="35">
        <v>0</v>
      </c>
      <c r="D42" s="35">
        <v>5</v>
      </c>
      <c r="E42" s="35">
        <v>0</v>
      </c>
      <c r="F42" s="55" t="s">
        <v>207</v>
      </c>
      <c r="G42" s="35" t="s">
        <v>158</v>
      </c>
      <c r="H42" s="35">
        <v>2</v>
      </c>
      <c r="I42" s="35">
        <v>3</v>
      </c>
      <c r="J42" s="35">
        <v>90</v>
      </c>
      <c r="K42" s="35">
        <v>30</v>
      </c>
      <c r="L42" s="55"/>
      <c r="M42" s="55"/>
      <c r="N42" s="35" t="s">
        <v>159</v>
      </c>
      <c r="O42" s="63" t="s">
        <v>153</v>
      </c>
    </row>
    <row r="43" spans="1:15" s="143" customFormat="1" ht="18" customHeight="1" x14ac:dyDescent="0.2">
      <c r="A43" s="107">
        <v>7</v>
      </c>
      <c r="B43" s="35" t="s">
        <v>158</v>
      </c>
      <c r="C43" s="35">
        <v>3</v>
      </c>
      <c r="D43" s="35">
        <v>7</v>
      </c>
      <c r="E43" s="35">
        <v>0</v>
      </c>
      <c r="F43" s="55" t="s">
        <v>245</v>
      </c>
      <c r="G43" s="35" t="s">
        <v>158</v>
      </c>
      <c r="H43" s="35">
        <v>2</v>
      </c>
      <c r="I43" s="34">
        <v>3</v>
      </c>
      <c r="J43" s="34">
        <v>90</v>
      </c>
      <c r="K43" s="35"/>
      <c r="L43" s="37"/>
      <c r="M43" s="34">
        <v>30</v>
      </c>
      <c r="N43" s="35" t="s">
        <v>154</v>
      </c>
      <c r="O43" s="63" t="s">
        <v>155</v>
      </c>
    </row>
    <row r="44" spans="1:15" s="143" customFormat="1" ht="18" customHeight="1" thickBot="1" x14ac:dyDescent="0.25">
      <c r="A44" s="110">
        <v>8</v>
      </c>
      <c r="B44" s="45" t="s">
        <v>158</v>
      </c>
      <c r="C44" s="45">
        <v>0</v>
      </c>
      <c r="D44" s="45">
        <v>6</v>
      </c>
      <c r="E44" s="45">
        <v>0</v>
      </c>
      <c r="F44" s="69" t="s">
        <v>208</v>
      </c>
      <c r="G44" s="45" t="s">
        <v>158</v>
      </c>
      <c r="H44" s="45">
        <v>2</v>
      </c>
      <c r="I44" s="45">
        <v>6</v>
      </c>
      <c r="J44" s="45">
        <v>180</v>
      </c>
      <c r="K44" s="45">
        <v>30</v>
      </c>
      <c r="L44" s="45">
        <v>30</v>
      </c>
      <c r="M44" s="59"/>
      <c r="N44" s="45" t="s">
        <v>160</v>
      </c>
      <c r="O44" s="70" t="s">
        <v>153</v>
      </c>
    </row>
    <row r="45" spans="1:15" s="143" customFormat="1" ht="18" customHeight="1" x14ac:dyDescent="0.2">
      <c r="A45" s="104">
        <v>9</v>
      </c>
      <c r="B45" s="85" t="s">
        <v>158</v>
      </c>
      <c r="C45" s="85">
        <v>0</v>
      </c>
      <c r="D45" s="85">
        <v>7</v>
      </c>
      <c r="E45" s="85">
        <v>0</v>
      </c>
      <c r="F45" s="98" t="s">
        <v>209</v>
      </c>
      <c r="G45" s="85" t="s">
        <v>158</v>
      </c>
      <c r="H45" s="85">
        <v>3</v>
      </c>
      <c r="I45" s="85">
        <v>5</v>
      </c>
      <c r="J45" s="85">
        <v>150</v>
      </c>
      <c r="K45" s="85">
        <v>30</v>
      </c>
      <c r="L45" s="85">
        <v>15</v>
      </c>
      <c r="M45" s="99"/>
      <c r="N45" s="85" t="s">
        <v>152</v>
      </c>
      <c r="O45" s="100" t="s">
        <v>153</v>
      </c>
    </row>
    <row r="46" spans="1:15" s="143" customFormat="1" ht="18" customHeight="1" x14ac:dyDescent="0.2">
      <c r="A46" s="107">
        <v>10</v>
      </c>
      <c r="B46" s="35" t="s">
        <v>158</v>
      </c>
      <c r="C46" s="35">
        <v>0</v>
      </c>
      <c r="D46" s="35">
        <v>8</v>
      </c>
      <c r="E46" s="35">
        <v>0</v>
      </c>
      <c r="F46" s="55" t="s">
        <v>210</v>
      </c>
      <c r="G46" s="35" t="s">
        <v>158</v>
      </c>
      <c r="H46" s="35">
        <v>3</v>
      </c>
      <c r="I46" s="35">
        <v>4</v>
      </c>
      <c r="J46" s="35">
        <v>120</v>
      </c>
      <c r="K46" s="35">
        <v>30</v>
      </c>
      <c r="L46" s="55"/>
      <c r="M46" s="55"/>
      <c r="N46" s="35" t="s">
        <v>159</v>
      </c>
      <c r="O46" s="63" t="s">
        <v>153</v>
      </c>
    </row>
    <row r="47" spans="1:15" s="143" customFormat="1" ht="18" customHeight="1" x14ac:dyDescent="0.2">
      <c r="A47" s="107">
        <v>11</v>
      </c>
      <c r="B47" s="35" t="s">
        <v>158</v>
      </c>
      <c r="C47" s="35">
        <v>0</v>
      </c>
      <c r="D47" s="35">
        <v>9</v>
      </c>
      <c r="E47" s="35">
        <v>0</v>
      </c>
      <c r="F47" s="55" t="s">
        <v>246</v>
      </c>
      <c r="G47" s="35" t="s">
        <v>158</v>
      </c>
      <c r="H47" s="35">
        <v>3</v>
      </c>
      <c r="I47" s="35">
        <v>6</v>
      </c>
      <c r="J47" s="35">
        <v>180</v>
      </c>
      <c r="K47" s="35"/>
      <c r="L47" s="55"/>
      <c r="M47" s="35">
        <v>60</v>
      </c>
      <c r="N47" s="35" t="s">
        <v>156</v>
      </c>
      <c r="O47" s="63" t="s">
        <v>155</v>
      </c>
    </row>
    <row r="48" spans="1:15" s="143" customFormat="1" ht="18" customHeight="1" thickBot="1" x14ac:dyDescent="0.25">
      <c r="A48" s="110">
        <v>12</v>
      </c>
      <c r="B48" s="45" t="s">
        <v>158</v>
      </c>
      <c r="C48" s="45">
        <v>4</v>
      </c>
      <c r="D48" s="45">
        <v>1</v>
      </c>
      <c r="E48" s="45">
        <v>0</v>
      </c>
      <c r="F48" s="69" t="s">
        <v>247</v>
      </c>
      <c r="G48" s="45" t="s">
        <v>158</v>
      </c>
      <c r="H48" s="45">
        <v>3</v>
      </c>
      <c r="I48" s="45">
        <v>3</v>
      </c>
      <c r="J48" s="45">
        <v>90</v>
      </c>
      <c r="K48" s="45"/>
      <c r="L48" s="45"/>
      <c r="M48" s="45">
        <v>30</v>
      </c>
      <c r="N48" s="45" t="s">
        <v>154</v>
      </c>
      <c r="O48" s="70" t="s">
        <v>155</v>
      </c>
    </row>
    <row r="49" spans="1:15" s="143" customFormat="1" ht="18" customHeight="1" x14ac:dyDescent="0.2">
      <c r="A49" s="104">
        <v>13</v>
      </c>
      <c r="B49" s="85" t="s">
        <v>158</v>
      </c>
      <c r="C49" s="85">
        <v>1</v>
      </c>
      <c r="D49" s="85">
        <v>0</v>
      </c>
      <c r="E49" s="85">
        <v>0</v>
      </c>
      <c r="F49" s="98" t="s">
        <v>211</v>
      </c>
      <c r="G49" s="85" t="s">
        <v>158</v>
      </c>
      <c r="H49" s="85">
        <v>4</v>
      </c>
      <c r="I49" s="85">
        <v>5</v>
      </c>
      <c r="J49" s="85">
        <v>150</v>
      </c>
      <c r="K49" s="85">
        <v>30</v>
      </c>
      <c r="L49" s="85">
        <v>30</v>
      </c>
      <c r="M49" s="98"/>
      <c r="N49" s="85" t="s">
        <v>160</v>
      </c>
      <c r="O49" s="100" t="s">
        <v>153</v>
      </c>
    </row>
    <row r="50" spans="1:15" s="143" customFormat="1" ht="18" customHeight="1" x14ac:dyDescent="0.2">
      <c r="A50" s="107">
        <v>14</v>
      </c>
      <c r="B50" s="35" t="s">
        <v>158</v>
      </c>
      <c r="C50" s="35">
        <v>1</v>
      </c>
      <c r="D50" s="35">
        <v>1</v>
      </c>
      <c r="E50" s="35">
        <v>0</v>
      </c>
      <c r="F50" s="55" t="s">
        <v>250</v>
      </c>
      <c r="G50" s="35" t="s">
        <v>158</v>
      </c>
      <c r="H50" s="35">
        <v>4</v>
      </c>
      <c r="I50" s="35">
        <v>3</v>
      </c>
      <c r="J50" s="35">
        <v>90</v>
      </c>
      <c r="K50" s="35"/>
      <c r="L50" s="55"/>
      <c r="M50" s="35">
        <v>30</v>
      </c>
      <c r="N50" s="35" t="s">
        <v>154</v>
      </c>
      <c r="O50" s="63" t="s">
        <v>153</v>
      </c>
    </row>
    <row r="51" spans="1:15" s="143" customFormat="1" ht="18" customHeight="1" x14ac:dyDescent="0.2">
      <c r="A51" s="107">
        <v>15</v>
      </c>
      <c r="B51" s="35" t="s">
        <v>158</v>
      </c>
      <c r="C51" s="35">
        <v>1</v>
      </c>
      <c r="D51" s="35">
        <v>2</v>
      </c>
      <c r="E51" s="35">
        <v>0</v>
      </c>
      <c r="F51" s="55" t="s">
        <v>212</v>
      </c>
      <c r="G51" s="35" t="s">
        <v>158</v>
      </c>
      <c r="H51" s="35">
        <v>4</v>
      </c>
      <c r="I51" s="35">
        <v>6</v>
      </c>
      <c r="J51" s="35">
        <v>180</v>
      </c>
      <c r="K51" s="35">
        <v>30</v>
      </c>
      <c r="L51" s="35">
        <v>30</v>
      </c>
      <c r="M51" s="37"/>
      <c r="N51" s="35" t="s">
        <v>160</v>
      </c>
      <c r="O51" s="63" t="s">
        <v>153</v>
      </c>
    </row>
    <row r="52" spans="1:15" s="143" customFormat="1" ht="18" customHeight="1" x14ac:dyDescent="0.2">
      <c r="A52" s="107">
        <v>16</v>
      </c>
      <c r="B52" s="35" t="s">
        <v>158</v>
      </c>
      <c r="C52" s="35">
        <v>1</v>
      </c>
      <c r="D52" s="35">
        <v>4</v>
      </c>
      <c r="E52" s="35">
        <v>0</v>
      </c>
      <c r="F52" s="55" t="s">
        <v>214</v>
      </c>
      <c r="G52" s="35" t="s">
        <v>158</v>
      </c>
      <c r="H52" s="35">
        <v>4</v>
      </c>
      <c r="I52" s="35">
        <v>3</v>
      </c>
      <c r="J52" s="35">
        <v>90</v>
      </c>
      <c r="K52" s="35">
        <v>30</v>
      </c>
      <c r="L52" s="35"/>
      <c r="M52" s="55"/>
      <c r="N52" s="35" t="s">
        <v>159</v>
      </c>
      <c r="O52" s="63" t="s">
        <v>153</v>
      </c>
    </row>
    <row r="53" spans="1:15" s="143" customFormat="1" ht="18" customHeight="1" x14ac:dyDescent="0.2">
      <c r="A53" s="107">
        <v>17</v>
      </c>
      <c r="B53" s="35" t="s">
        <v>158</v>
      </c>
      <c r="C53" s="35">
        <v>1</v>
      </c>
      <c r="D53" s="35">
        <v>5</v>
      </c>
      <c r="E53" s="35">
        <v>0</v>
      </c>
      <c r="F53" s="55" t="s">
        <v>249</v>
      </c>
      <c r="G53" s="35" t="s">
        <v>158</v>
      </c>
      <c r="H53" s="35">
        <v>4</v>
      </c>
      <c r="I53" s="35">
        <v>6</v>
      </c>
      <c r="J53" s="35">
        <v>180</v>
      </c>
      <c r="K53" s="35"/>
      <c r="L53" s="55"/>
      <c r="M53" s="35">
        <v>60</v>
      </c>
      <c r="N53" s="35" t="s">
        <v>156</v>
      </c>
      <c r="O53" s="63" t="s">
        <v>153</v>
      </c>
    </row>
    <row r="54" spans="1:15" s="143" customFormat="1" ht="18" customHeight="1" thickBot="1" x14ac:dyDescent="0.25">
      <c r="A54" s="110">
        <v>18</v>
      </c>
      <c r="B54" s="45" t="s">
        <v>158</v>
      </c>
      <c r="C54" s="45">
        <v>4</v>
      </c>
      <c r="D54" s="45">
        <v>2</v>
      </c>
      <c r="E54" s="45">
        <v>0</v>
      </c>
      <c r="F54" s="69" t="s">
        <v>248</v>
      </c>
      <c r="G54" s="45" t="s">
        <v>158</v>
      </c>
      <c r="H54" s="45">
        <v>4</v>
      </c>
      <c r="I54" s="45">
        <v>3</v>
      </c>
      <c r="J54" s="45">
        <v>90</v>
      </c>
      <c r="K54" s="45"/>
      <c r="L54" s="45"/>
      <c r="M54" s="45">
        <v>30</v>
      </c>
      <c r="N54" s="45" t="s">
        <v>154</v>
      </c>
      <c r="O54" s="70" t="s">
        <v>155</v>
      </c>
    </row>
    <row r="55" spans="1:15" s="143" customFormat="1" ht="18" customHeight="1" x14ac:dyDescent="0.2">
      <c r="A55" s="104">
        <v>19</v>
      </c>
      <c r="B55" s="85" t="s">
        <v>158</v>
      </c>
      <c r="C55" s="85">
        <v>1</v>
      </c>
      <c r="D55" s="85">
        <v>6</v>
      </c>
      <c r="E55" s="85">
        <v>0</v>
      </c>
      <c r="F55" s="98" t="s">
        <v>251</v>
      </c>
      <c r="G55" s="85" t="s">
        <v>158</v>
      </c>
      <c r="H55" s="85">
        <v>5</v>
      </c>
      <c r="I55" s="85">
        <v>3</v>
      </c>
      <c r="J55" s="85">
        <v>90</v>
      </c>
      <c r="K55" s="85"/>
      <c r="L55" s="98"/>
      <c r="M55" s="85">
        <v>30</v>
      </c>
      <c r="N55" s="85" t="s">
        <v>154</v>
      </c>
      <c r="O55" s="100" t="s">
        <v>153</v>
      </c>
    </row>
    <row r="56" spans="1:15" s="143" customFormat="1" ht="18" customHeight="1" x14ac:dyDescent="0.2">
      <c r="A56" s="107">
        <v>20</v>
      </c>
      <c r="B56" s="35" t="s">
        <v>158</v>
      </c>
      <c r="C56" s="35">
        <v>3</v>
      </c>
      <c r="D56" s="35">
        <v>8</v>
      </c>
      <c r="E56" s="35">
        <v>0</v>
      </c>
      <c r="F56" s="55" t="s">
        <v>252</v>
      </c>
      <c r="G56" s="35" t="s">
        <v>158</v>
      </c>
      <c r="H56" s="35">
        <v>5</v>
      </c>
      <c r="I56" s="35">
        <v>6</v>
      </c>
      <c r="J56" s="35">
        <v>180</v>
      </c>
      <c r="K56" s="35"/>
      <c r="L56" s="35"/>
      <c r="M56" s="35">
        <v>60</v>
      </c>
      <c r="N56" s="35" t="s">
        <v>156</v>
      </c>
      <c r="O56" s="63" t="s">
        <v>153</v>
      </c>
    </row>
    <row r="57" spans="1:15" s="143" customFormat="1" ht="18" customHeight="1" x14ac:dyDescent="0.2">
      <c r="A57" s="107">
        <v>21</v>
      </c>
      <c r="B57" s="35" t="s">
        <v>158</v>
      </c>
      <c r="C57" s="35">
        <v>1</v>
      </c>
      <c r="D57" s="35">
        <v>8</v>
      </c>
      <c r="E57" s="35">
        <v>0</v>
      </c>
      <c r="F57" s="55" t="s">
        <v>216</v>
      </c>
      <c r="G57" s="35" t="s">
        <v>158</v>
      </c>
      <c r="H57" s="35">
        <v>5</v>
      </c>
      <c r="I57" s="35">
        <v>6</v>
      </c>
      <c r="J57" s="35">
        <v>180</v>
      </c>
      <c r="K57" s="35">
        <v>30</v>
      </c>
      <c r="L57" s="35">
        <v>30</v>
      </c>
      <c r="M57" s="37"/>
      <c r="N57" s="35" t="s">
        <v>160</v>
      </c>
      <c r="O57" s="63" t="s">
        <v>153</v>
      </c>
    </row>
    <row r="58" spans="1:15" s="143" customFormat="1" ht="18" customHeight="1" thickBot="1" x14ac:dyDescent="0.25">
      <c r="A58" s="110">
        <v>22</v>
      </c>
      <c r="B58" s="45" t="s">
        <v>158</v>
      </c>
      <c r="C58" s="45">
        <v>1</v>
      </c>
      <c r="D58" s="45">
        <v>9</v>
      </c>
      <c r="E58" s="45">
        <v>0</v>
      </c>
      <c r="F58" s="69" t="s">
        <v>254</v>
      </c>
      <c r="G58" s="45" t="s">
        <v>158</v>
      </c>
      <c r="H58" s="45">
        <v>5</v>
      </c>
      <c r="I58" s="45">
        <v>6</v>
      </c>
      <c r="J58" s="45">
        <v>180</v>
      </c>
      <c r="K58" s="45"/>
      <c r="L58" s="69"/>
      <c r="M58" s="45">
        <v>60</v>
      </c>
      <c r="N58" s="45" t="s">
        <v>156</v>
      </c>
      <c r="O58" s="70" t="s">
        <v>155</v>
      </c>
    </row>
    <row r="59" spans="1:15" s="143" customFormat="1" ht="18" customHeight="1" x14ac:dyDescent="0.2">
      <c r="A59" s="104">
        <v>23</v>
      </c>
      <c r="B59" s="85" t="s">
        <v>158</v>
      </c>
      <c r="C59" s="85">
        <v>2</v>
      </c>
      <c r="D59" s="85">
        <v>0</v>
      </c>
      <c r="E59" s="85">
        <v>0</v>
      </c>
      <c r="F59" s="98" t="s">
        <v>255</v>
      </c>
      <c r="G59" s="85" t="s">
        <v>158</v>
      </c>
      <c r="H59" s="85">
        <v>6</v>
      </c>
      <c r="I59" s="85">
        <v>3</v>
      </c>
      <c r="J59" s="85">
        <v>90</v>
      </c>
      <c r="K59" s="85"/>
      <c r="L59" s="98"/>
      <c r="M59" s="85">
        <v>30</v>
      </c>
      <c r="N59" s="85" t="s">
        <v>154</v>
      </c>
      <c r="O59" s="100" t="s">
        <v>153</v>
      </c>
    </row>
    <row r="60" spans="1:15" s="143" customFormat="1" ht="18" customHeight="1" x14ac:dyDescent="0.2">
      <c r="A60" s="107">
        <v>24</v>
      </c>
      <c r="B60" s="35" t="s">
        <v>158</v>
      </c>
      <c r="C60" s="35">
        <v>2</v>
      </c>
      <c r="D60" s="35">
        <v>1</v>
      </c>
      <c r="E60" s="35">
        <v>0</v>
      </c>
      <c r="F60" s="55" t="s">
        <v>256</v>
      </c>
      <c r="G60" s="35" t="s">
        <v>158</v>
      </c>
      <c r="H60" s="35">
        <v>6</v>
      </c>
      <c r="I60" s="35">
        <v>3</v>
      </c>
      <c r="J60" s="35">
        <v>90</v>
      </c>
      <c r="K60" s="35"/>
      <c r="L60" s="55"/>
      <c r="M60" s="35">
        <v>30</v>
      </c>
      <c r="N60" s="35" t="s">
        <v>154</v>
      </c>
      <c r="O60" s="63" t="s">
        <v>153</v>
      </c>
    </row>
    <row r="61" spans="1:15" s="143" customFormat="1" ht="18" customHeight="1" x14ac:dyDescent="0.2">
      <c r="A61" s="35">
        <v>25</v>
      </c>
      <c r="B61" s="35" t="s">
        <v>158</v>
      </c>
      <c r="C61" s="35">
        <v>2</v>
      </c>
      <c r="D61" s="35">
        <v>2</v>
      </c>
      <c r="E61" s="35">
        <v>0</v>
      </c>
      <c r="F61" s="55" t="s">
        <v>257</v>
      </c>
      <c r="G61" s="35" t="s">
        <v>158</v>
      </c>
      <c r="H61" s="35">
        <v>6</v>
      </c>
      <c r="I61" s="35">
        <v>6</v>
      </c>
      <c r="J61" s="35">
        <v>180</v>
      </c>
      <c r="K61" s="35"/>
      <c r="L61" s="55"/>
      <c r="M61" s="35">
        <v>60</v>
      </c>
      <c r="N61" s="35" t="s">
        <v>156</v>
      </c>
      <c r="O61" s="34" t="s">
        <v>153</v>
      </c>
    </row>
    <row r="62" spans="1:15" s="143" customFormat="1" ht="18" customHeight="1" thickBot="1" x14ac:dyDescent="0.25">
      <c r="A62" s="245">
        <v>26</v>
      </c>
      <c r="B62" s="40" t="s">
        <v>158</v>
      </c>
      <c r="C62" s="40">
        <v>3</v>
      </c>
      <c r="D62" s="40">
        <v>9</v>
      </c>
      <c r="E62" s="40">
        <v>0</v>
      </c>
      <c r="F62" s="56" t="s">
        <v>253</v>
      </c>
      <c r="G62" s="40" t="s">
        <v>158</v>
      </c>
      <c r="H62" s="40">
        <v>6</v>
      </c>
      <c r="I62" s="40">
        <v>6</v>
      </c>
      <c r="J62" s="40">
        <v>180</v>
      </c>
      <c r="K62" s="40"/>
      <c r="L62" s="40"/>
      <c r="M62" s="40">
        <v>60</v>
      </c>
      <c r="N62" s="40" t="s">
        <v>156</v>
      </c>
      <c r="O62" s="64" t="s">
        <v>153</v>
      </c>
    </row>
    <row r="63" spans="1:15" s="143" customFormat="1" ht="18" customHeight="1" x14ac:dyDescent="0.2">
      <c r="A63" s="108">
        <v>27</v>
      </c>
      <c r="B63" s="85" t="s">
        <v>158</v>
      </c>
      <c r="C63" s="85">
        <v>2</v>
      </c>
      <c r="D63" s="85">
        <v>9</v>
      </c>
      <c r="E63" s="85">
        <v>0</v>
      </c>
      <c r="F63" s="98" t="s">
        <v>258</v>
      </c>
      <c r="G63" s="85" t="s">
        <v>158</v>
      </c>
      <c r="H63" s="85">
        <v>7</v>
      </c>
      <c r="I63" s="85">
        <v>6</v>
      </c>
      <c r="J63" s="85">
        <v>180</v>
      </c>
      <c r="K63" s="85"/>
      <c r="L63" s="98"/>
      <c r="M63" s="85">
        <v>60</v>
      </c>
      <c r="N63" s="85" t="s">
        <v>218</v>
      </c>
      <c r="O63" s="100" t="s">
        <v>153</v>
      </c>
    </row>
    <row r="64" spans="1:15" s="143" customFormat="1" ht="21.75" customHeight="1" x14ac:dyDescent="0.2">
      <c r="A64" s="109">
        <v>28</v>
      </c>
      <c r="B64" s="35" t="s">
        <v>158</v>
      </c>
      <c r="C64" s="35">
        <v>3</v>
      </c>
      <c r="D64" s="35">
        <v>4</v>
      </c>
      <c r="E64" s="35">
        <v>0</v>
      </c>
      <c r="F64" s="57" t="s">
        <v>259</v>
      </c>
      <c r="G64" s="35" t="s">
        <v>158</v>
      </c>
      <c r="H64" s="35">
        <v>7</v>
      </c>
      <c r="I64" s="35">
        <v>3</v>
      </c>
      <c r="J64" s="34">
        <v>90</v>
      </c>
      <c r="K64" s="34"/>
      <c r="L64" s="37"/>
      <c r="M64" s="34">
        <v>30</v>
      </c>
      <c r="N64" s="34" t="s">
        <v>154</v>
      </c>
      <c r="O64" s="63" t="s">
        <v>153</v>
      </c>
    </row>
    <row r="65" spans="1:16" s="143" customFormat="1" ht="18" customHeight="1" thickBot="1" x14ac:dyDescent="0.25">
      <c r="A65" s="110">
        <v>29</v>
      </c>
      <c r="B65" s="45" t="s">
        <v>158</v>
      </c>
      <c r="C65" s="45">
        <v>4</v>
      </c>
      <c r="D65" s="45">
        <v>3</v>
      </c>
      <c r="E65" s="45">
        <v>0</v>
      </c>
      <c r="F65" s="111" t="s">
        <v>232</v>
      </c>
      <c r="G65" s="45" t="s">
        <v>158</v>
      </c>
      <c r="H65" s="45">
        <v>7</v>
      </c>
      <c r="I65" s="45">
        <v>3</v>
      </c>
      <c r="J65" s="112">
        <v>90</v>
      </c>
      <c r="K65" s="112">
        <v>15</v>
      </c>
      <c r="L65" s="112">
        <v>15</v>
      </c>
      <c r="M65" s="112"/>
      <c r="N65" s="112" t="s">
        <v>288</v>
      </c>
      <c r="O65" s="70" t="s">
        <v>155</v>
      </c>
    </row>
    <row r="66" spans="1:16" s="143" customFormat="1" ht="21.75" customHeight="1" x14ac:dyDescent="0.2">
      <c r="A66" s="104">
        <v>30</v>
      </c>
      <c r="B66" s="85" t="s">
        <v>158</v>
      </c>
      <c r="C66" s="85">
        <v>3</v>
      </c>
      <c r="D66" s="85">
        <v>5</v>
      </c>
      <c r="E66" s="85">
        <v>0</v>
      </c>
      <c r="F66" s="105" t="s">
        <v>260</v>
      </c>
      <c r="G66" s="85" t="s">
        <v>158</v>
      </c>
      <c r="H66" s="85">
        <v>8</v>
      </c>
      <c r="I66" s="85">
        <v>3</v>
      </c>
      <c r="J66" s="106">
        <v>90</v>
      </c>
      <c r="K66" s="106"/>
      <c r="L66" s="99"/>
      <c r="M66" s="106">
        <v>30</v>
      </c>
      <c r="N66" s="106" t="s">
        <v>154</v>
      </c>
      <c r="O66" s="100" t="s">
        <v>153</v>
      </c>
    </row>
    <row r="67" spans="1:16" s="143" customFormat="1" ht="18" customHeight="1" x14ac:dyDescent="0.2">
      <c r="A67" s="107">
        <v>31</v>
      </c>
      <c r="B67" s="35" t="s">
        <v>158</v>
      </c>
      <c r="C67" s="35">
        <v>3</v>
      </c>
      <c r="D67" s="35">
        <v>0</v>
      </c>
      <c r="E67" s="35">
        <v>0</v>
      </c>
      <c r="F67" s="55" t="s">
        <v>219</v>
      </c>
      <c r="G67" s="35" t="s">
        <v>158</v>
      </c>
      <c r="H67" s="35">
        <v>8</v>
      </c>
      <c r="I67" s="35">
        <v>3</v>
      </c>
      <c r="J67" s="35">
        <v>90</v>
      </c>
      <c r="K67" s="35">
        <v>30</v>
      </c>
      <c r="L67" s="55"/>
      <c r="M67" s="35"/>
      <c r="N67" s="35" t="s">
        <v>159</v>
      </c>
      <c r="O67" s="63" t="s">
        <v>153</v>
      </c>
    </row>
    <row r="68" spans="1:16" s="143" customFormat="1" ht="22.5" customHeight="1" x14ac:dyDescent="0.2">
      <c r="A68" s="121">
        <v>32</v>
      </c>
      <c r="B68" s="35" t="s">
        <v>158</v>
      </c>
      <c r="C68" s="35">
        <v>3</v>
      </c>
      <c r="D68" s="35">
        <v>1</v>
      </c>
      <c r="E68" s="35">
        <v>0</v>
      </c>
      <c r="F68" s="55" t="s">
        <v>220</v>
      </c>
      <c r="G68" s="35" t="s">
        <v>158</v>
      </c>
      <c r="H68" s="35">
        <v>8</v>
      </c>
      <c r="I68" s="35">
        <v>3</v>
      </c>
      <c r="J68" s="35">
        <v>90</v>
      </c>
      <c r="K68" s="35">
        <v>30</v>
      </c>
      <c r="L68" s="55"/>
      <c r="M68" s="35"/>
      <c r="N68" s="35" t="s">
        <v>159</v>
      </c>
      <c r="O68" s="63" t="s">
        <v>153</v>
      </c>
    </row>
    <row r="69" spans="1:16" s="143" customFormat="1" ht="18" customHeight="1" x14ac:dyDescent="0.2">
      <c r="A69" s="121">
        <v>33</v>
      </c>
      <c r="B69" s="41" t="s">
        <v>158</v>
      </c>
      <c r="C69" s="41">
        <v>3</v>
      </c>
      <c r="D69" s="41">
        <v>2</v>
      </c>
      <c r="E69" s="41">
        <v>0</v>
      </c>
      <c r="F69" s="65" t="s">
        <v>221</v>
      </c>
      <c r="G69" s="41" t="s">
        <v>158</v>
      </c>
      <c r="H69" s="41">
        <v>8</v>
      </c>
      <c r="I69" s="41">
        <v>3</v>
      </c>
      <c r="J69" s="41">
        <v>90</v>
      </c>
      <c r="K69" s="41">
        <v>30</v>
      </c>
      <c r="L69" s="65"/>
      <c r="M69" s="41"/>
      <c r="N69" s="41" t="s">
        <v>159</v>
      </c>
      <c r="O69" s="66" t="s">
        <v>153</v>
      </c>
    </row>
    <row r="70" spans="1:16" s="143" customFormat="1" ht="18" customHeight="1" x14ac:dyDescent="0.2">
      <c r="A70" s="121">
        <v>34</v>
      </c>
      <c r="B70" s="46" t="s">
        <v>158</v>
      </c>
      <c r="C70" s="46">
        <v>4</v>
      </c>
      <c r="D70" s="46">
        <v>4</v>
      </c>
      <c r="E70" s="46">
        <v>0</v>
      </c>
      <c r="F70" s="58" t="s">
        <v>234</v>
      </c>
      <c r="G70" s="46" t="s">
        <v>158</v>
      </c>
      <c r="H70" s="67">
        <v>8</v>
      </c>
      <c r="I70" s="67">
        <v>4</v>
      </c>
      <c r="J70" s="67">
        <v>120</v>
      </c>
      <c r="K70" s="67">
        <v>30</v>
      </c>
      <c r="L70" s="67">
        <v>15</v>
      </c>
      <c r="M70" s="67"/>
      <c r="N70" s="67" t="s">
        <v>152</v>
      </c>
      <c r="O70" s="68" t="s">
        <v>155</v>
      </c>
    </row>
    <row r="71" spans="1:16" s="143" customFormat="1" ht="18" customHeight="1" thickBot="1" x14ac:dyDescent="0.25">
      <c r="A71" s="122">
        <v>35</v>
      </c>
      <c r="B71" s="45" t="s">
        <v>158</v>
      </c>
      <c r="C71" s="45">
        <v>4</v>
      </c>
      <c r="D71" s="45">
        <v>5</v>
      </c>
      <c r="E71" s="45">
        <v>0</v>
      </c>
      <c r="F71" s="69" t="s">
        <v>233</v>
      </c>
      <c r="G71" s="45" t="s">
        <v>158</v>
      </c>
      <c r="H71" s="45">
        <v>8</v>
      </c>
      <c r="I71" s="45">
        <v>3</v>
      </c>
      <c r="J71" s="45">
        <v>90</v>
      </c>
      <c r="K71" s="45">
        <v>30</v>
      </c>
      <c r="L71" s="69"/>
      <c r="M71" s="45">
        <v>15</v>
      </c>
      <c r="N71" s="45" t="s">
        <v>152</v>
      </c>
      <c r="O71" s="70" t="s">
        <v>153</v>
      </c>
    </row>
    <row r="72" spans="1:16" s="143" customFormat="1" ht="18" customHeight="1" thickBot="1" x14ac:dyDescent="0.25">
      <c r="A72" s="361" t="s">
        <v>290</v>
      </c>
      <c r="B72" s="362"/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3"/>
    </row>
    <row r="73" spans="1:16" s="143" customFormat="1" ht="18" customHeight="1" x14ac:dyDescent="0.2">
      <c r="A73" s="253">
        <v>1</v>
      </c>
      <c r="B73" s="254" t="s">
        <v>162</v>
      </c>
      <c r="C73" s="254">
        <v>1</v>
      </c>
      <c r="D73" s="254">
        <v>6</v>
      </c>
      <c r="E73" s="254">
        <v>0</v>
      </c>
      <c r="F73" s="246" t="s">
        <v>261</v>
      </c>
      <c r="G73" s="254" t="s">
        <v>162</v>
      </c>
      <c r="H73" s="254">
        <v>1</v>
      </c>
      <c r="I73" s="254">
        <v>4</v>
      </c>
      <c r="J73" s="254">
        <v>120</v>
      </c>
      <c r="K73" s="254"/>
      <c r="L73" s="254"/>
      <c r="M73" s="254">
        <v>60</v>
      </c>
      <c r="N73" s="254" t="s">
        <v>156</v>
      </c>
      <c r="O73" s="75" t="s">
        <v>164</v>
      </c>
    </row>
    <row r="74" spans="1:16" s="143" customFormat="1" ht="18" customHeight="1" x14ac:dyDescent="0.2">
      <c r="A74" s="156">
        <v>2</v>
      </c>
      <c r="B74" s="46" t="s">
        <v>162</v>
      </c>
      <c r="C74" s="46">
        <v>1</v>
      </c>
      <c r="D74" s="46">
        <v>7</v>
      </c>
      <c r="E74" s="46">
        <v>0</v>
      </c>
      <c r="F74" s="247" t="s">
        <v>262</v>
      </c>
      <c r="G74" s="46" t="s">
        <v>162</v>
      </c>
      <c r="H74" s="46">
        <v>2</v>
      </c>
      <c r="I74" s="46">
        <v>4</v>
      </c>
      <c r="J74" s="46">
        <v>120</v>
      </c>
      <c r="K74" s="46"/>
      <c r="L74" s="46"/>
      <c r="M74" s="46">
        <v>60</v>
      </c>
      <c r="N74" s="46" t="s">
        <v>156</v>
      </c>
      <c r="O74" s="76" t="s">
        <v>153</v>
      </c>
    </row>
    <row r="75" spans="1:16" s="143" customFormat="1" ht="18" customHeight="1" x14ac:dyDescent="0.2">
      <c r="A75" s="156">
        <v>3</v>
      </c>
      <c r="B75" s="37" t="s">
        <v>162</v>
      </c>
      <c r="C75" s="34">
        <v>0</v>
      </c>
      <c r="D75" s="34">
        <v>9</v>
      </c>
      <c r="E75" s="35">
        <v>0</v>
      </c>
      <c r="F75" s="55" t="s">
        <v>263</v>
      </c>
      <c r="G75" s="35" t="s">
        <v>162</v>
      </c>
      <c r="H75" s="35">
        <v>8</v>
      </c>
      <c r="I75" s="35">
        <v>4</v>
      </c>
      <c r="J75" s="35">
        <v>120</v>
      </c>
      <c r="K75" s="35"/>
      <c r="L75" s="37"/>
      <c r="M75" s="35">
        <v>60</v>
      </c>
      <c r="N75" s="35" t="s">
        <v>156</v>
      </c>
      <c r="O75" s="63" t="s">
        <v>153</v>
      </c>
    </row>
    <row r="76" spans="1:16" s="143" customFormat="1" ht="18" customHeight="1" x14ac:dyDescent="0.2">
      <c r="A76" s="156">
        <v>4</v>
      </c>
      <c r="B76" s="37" t="s">
        <v>162</v>
      </c>
      <c r="C76" s="34">
        <v>1</v>
      </c>
      <c r="D76" s="34">
        <v>0</v>
      </c>
      <c r="E76" s="35">
        <v>0</v>
      </c>
      <c r="F76" s="55" t="s">
        <v>264</v>
      </c>
      <c r="G76" s="35" t="s">
        <v>162</v>
      </c>
      <c r="H76" s="35">
        <v>3</v>
      </c>
      <c r="I76" s="35">
        <v>4</v>
      </c>
      <c r="J76" s="35">
        <v>120</v>
      </c>
      <c r="K76" s="35"/>
      <c r="L76" s="37"/>
      <c r="M76" s="35">
        <v>60</v>
      </c>
      <c r="N76" s="35" t="s">
        <v>156</v>
      </c>
      <c r="O76" s="62" t="s">
        <v>155</v>
      </c>
      <c r="P76" s="144"/>
    </row>
    <row r="77" spans="1:16" s="143" customFormat="1" ht="18" customHeight="1" x14ac:dyDescent="0.2">
      <c r="A77" s="156">
        <v>5</v>
      </c>
      <c r="B77" s="37" t="s">
        <v>162</v>
      </c>
      <c r="C77" s="34">
        <v>1</v>
      </c>
      <c r="D77" s="34">
        <v>1</v>
      </c>
      <c r="E77" s="35">
        <v>0</v>
      </c>
      <c r="F77" s="55" t="s">
        <v>265</v>
      </c>
      <c r="G77" s="35" t="s">
        <v>162</v>
      </c>
      <c r="H77" s="35">
        <v>4</v>
      </c>
      <c r="I77" s="35">
        <v>4</v>
      </c>
      <c r="J77" s="35">
        <v>120</v>
      </c>
      <c r="K77" s="35"/>
      <c r="L77" s="37"/>
      <c r="M77" s="35">
        <v>60</v>
      </c>
      <c r="N77" s="35" t="s">
        <v>156</v>
      </c>
      <c r="O77" s="63" t="s">
        <v>153</v>
      </c>
    </row>
    <row r="78" spans="1:16" s="143" customFormat="1" ht="18" customHeight="1" x14ac:dyDescent="0.2">
      <c r="A78" s="156">
        <v>6</v>
      </c>
      <c r="B78" s="37" t="s">
        <v>162</v>
      </c>
      <c r="C78" s="34">
        <v>1</v>
      </c>
      <c r="D78" s="34">
        <v>2</v>
      </c>
      <c r="E78" s="35">
        <v>0</v>
      </c>
      <c r="F78" s="55" t="s">
        <v>266</v>
      </c>
      <c r="G78" s="35" t="s">
        <v>162</v>
      </c>
      <c r="H78" s="35">
        <v>5</v>
      </c>
      <c r="I78" s="35">
        <v>4</v>
      </c>
      <c r="J78" s="35">
        <v>120</v>
      </c>
      <c r="K78" s="35"/>
      <c r="L78" s="37"/>
      <c r="M78" s="35">
        <v>60</v>
      </c>
      <c r="N78" s="35" t="s">
        <v>156</v>
      </c>
      <c r="O78" s="62" t="s">
        <v>155</v>
      </c>
    </row>
    <row r="79" spans="1:16" s="143" customFormat="1" ht="18" customHeight="1" x14ac:dyDescent="0.2">
      <c r="A79" s="156">
        <v>7</v>
      </c>
      <c r="B79" s="37" t="s">
        <v>162</v>
      </c>
      <c r="C79" s="34">
        <v>1</v>
      </c>
      <c r="D79" s="34">
        <v>3</v>
      </c>
      <c r="E79" s="35">
        <v>0</v>
      </c>
      <c r="F79" s="55" t="s">
        <v>267</v>
      </c>
      <c r="G79" s="35" t="s">
        <v>162</v>
      </c>
      <c r="H79" s="35">
        <v>6</v>
      </c>
      <c r="I79" s="35">
        <v>4</v>
      </c>
      <c r="J79" s="35">
        <v>120</v>
      </c>
      <c r="K79" s="35"/>
      <c r="L79" s="37"/>
      <c r="M79" s="35">
        <v>60</v>
      </c>
      <c r="N79" s="35" t="s">
        <v>156</v>
      </c>
      <c r="O79" s="63" t="s">
        <v>153</v>
      </c>
      <c r="P79" s="144"/>
    </row>
    <row r="80" spans="1:16" s="143" customFormat="1" ht="18" customHeight="1" x14ac:dyDescent="0.2">
      <c r="A80" s="107">
        <v>8</v>
      </c>
      <c r="B80" s="37" t="s">
        <v>162</v>
      </c>
      <c r="C80" s="34">
        <v>1</v>
      </c>
      <c r="D80" s="34">
        <v>4</v>
      </c>
      <c r="E80" s="35">
        <v>0</v>
      </c>
      <c r="F80" s="55" t="s">
        <v>268</v>
      </c>
      <c r="G80" s="35" t="s">
        <v>162</v>
      </c>
      <c r="H80" s="35">
        <v>7</v>
      </c>
      <c r="I80" s="35">
        <v>4</v>
      </c>
      <c r="J80" s="35">
        <v>120</v>
      </c>
      <c r="K80" s="35"/>
      <c r="L80" s="37"/>
      <c r="M80" s="35">
        <v>60</v>
      </c>
      <c r="N80" s="35" t="s">
        <v>156</v>
      </c>
      <c r="O80" s="62" t="s">
        <v>155</v>
      </c>
    </row>
    <row r="81" spans="1:16" s="143" customFormat="1" ht="18" customHeight="1" x14ac:dyDescent="0.2">
      <c r="A81" s="107">
        <v>9</v>
      </c>
      <c r="B81" s="37" t="s">
        <v>162</v>
      </c>
      <c r="C81" s="34">
        <v>1</v>
      </c>
      <c r="D81" s="34">
        <v>5</v>
      </c>
      <c r="E81" s="35">
        <v>0</v>
      </c>
      <c r="F81" s="55" t="s">
        <v>269</v>
      </c>
      <c r="G81" s="35" t="s">
        <v>162</v>
      </c>
      <c r="H81" s="35">
        <v>8</v>
      </c>
      <c r="I81" s="35">
        <v>4</v>
      </c>
      <c r="J81" s="35">
        <v>120</v>
      </c>
      <c r="K81" s="35"/>
      <c r="L81" s="37"/>
      <c r="M81" s="35">
        <v>60</v>
      </c>
      <c r="N81" s="35" t="s">
        <v>156</v>
      </c>
      <c r="O81" s="63" t="s">
        <v>153</v>
      </c>
    </row>
    <row r="82" spans="1:16" s="143" customFormat="1" ht="18" customHeight="1" x14ac:dyDescent="0.2">
      <c r="A82" s="107">
        <v>10</v>
      </c>
      <c r="B82" s="35" t="s">
        <v>162</v>
      </c>
      <c r="C82" s="35">
        <v>0</v>
      </c>
      <c r="D82" s="35">
        <v>1</v>
      </c>
      <c r="E82" s="35">
        <v>0</v>
      </c>
      <c r="F82" s="55" t="s">
        <v>163</v>
      </c>
      <c r="G82" s="35" t="s">
        <v>162</v>
      </c>
      <c r="H82" s="35">
        <v>1</v>
      </c>
      <c r="I82" s="35">
        <v>2</v>
      </c>
      <c r="J82" s="35">
        <v>60</v>
      </c>
      <c r="K82" s="35"/>
      <c r="L82" s="35"/>
      <c r="M82" s="35">
        <v>30</v>
      </c>
      <c r="N82" s="35" t="s">
        <v>154</v>
      </c>
      <c r="O82" s="63" t="s">
        <v>153</v>
      </c>
    </row>
    <row r="83" spans="1:16" s="143" customFormat="1" ht="18" customHeight="1" x14ac:dyDescent="0.2">
      <c r="A83" s="107">
        <v>11</v>
      </c>
      <c r="B83" s="35" t="s">
        <v>162</v>
      </c>
      <c r="C83" s="35">
        <v>0</v>
      </c>
      <c r="D83" s="35">
        <v>1</v>
      </c>
      <c r="E83" s="35">
        <v>0</v>
      </c>
      <c r="F83" s="55" t="s">
        <v>165</v>
      </c>
      <c r="G83" s="35" t="s">
        <v>162</v>
      </c>
      <c r="H83" s="35">
        <v>2</v>
      </c>
      <c r="I83" s="35">
        <v>2</v>
      </c>
      <c r="J83" s="35">
        <v>60</v>
      </c>
      <c r="K83" s="35"/>
      <c r="L83" s="35"/>
      <c r="M83" s="35">
        <v>30</v>
      </c>
      <c r="N83" s="35" t="s">
        <v>154</v>
      </c>
      <c r="O83" s="63" t="s">
        <v>153</v>
      </c>
      <c r="P83" s="144"/>
    </row>
    <row r="84" spans="1:16" s="143" customFormat="1" ht="18" customHeight="1" x14ac:dyDescent="0.2">
      <c r="A84" s="107">
        <v>12</v>
      </c>
      <c r="B84" s="35" t="s">
        <v>162</v>
      </c>
      <c r="C84" s="35">
        <v>0</v>
      </c>
      <c r="D84" s="35">
        <v>2</v>
      </c>
      <c r="E84" s="35">
        <v>0</v>
      </c>
      <c r="F84" s="55" t="s">
        <v>166</v>
      </c>
      <c r="G84" s="35" t="s">
        <v>162</v>
      </c>
      <c r="H84" s="35">
        <v>3</v>
      </c>
      <c r="I84" s="35">
        <v>2</v>
      </c>
      <c r="J84" s="35">
        <v>60</v>
      </c>
      <c r="K84" s="35"/>
      <c r="L84" s="35"/>
      <c r="M84" s="35">
        <v>30</v>
      </c>
      <c r="N84" s="35" t="s">
        <v>154</v>
      </c>
      <c r="O84" s="63" t="s">
        <v>153</v>
      </c>
    </row>
    <row r="85" spans="1:16" s="143" customFormat="1" ht="18" customHeight="1" x14ac:dyDescent="0.2">
      <c r="A85" s="107">
        <v>13</v>
      </c>
      <c r="B85" s="35" t="s">
        <v>162</v>
      </c>
      <c r="C85" s="35">
        <v>0</v>
      </c>
      <c r="D85" s="35">
        <v>3</v>
      </c>
      <c r="E85" s="35">
        <v>0</v>
      </c>
      <c r="F85" s="55" t="s">
        <v>167</v>
      </c>
      <c r="G85" s="35" t="s">
        <v>162</v>
      </c>
      <c r="H85" s="35">
        <v>4</v>
      </c>
      <c r="I85" s="35">
        <v>2</v>
      </c>
      <c r="J85" s="35">
        <v>60</v>
      </c>
      <c r="K85" s="35"/>
      <c r="L85" s="35"/>
      <c r="M85" s="35">
        <v>30</v>
      </c>
      <c r="N85" s="35" t="s">
        <v>154</v>
      </c>
      <c r="O85" s="63" t="s">
        <v>153</v>
      </c>
    </row>
    <row r="86" spans="1:16" s="143" customFormat="1" ht="18" customHeight="1" x14ac:dyDescent="0.2">
      <c r="A86" s="107">
        <v>14</v>
      </c>
      <c r="B86" s="35" t="s">
        <v>162</v>
      </c>
      <c r="C86" s="35">
        <v>0</v>
      </c>
      <c r="D86" s="35">
        <v>4</v>
      </c>
      <c r="E86" s="35">
        <v>0</v>
      </c>
      <c r="F86" s="55" t="s">
        <v>168</v>
      </c>
      <c r="G86" s="35" t="s">
        <v>162</v>
      </c>
      <c r="H86" s="35">
        <v>5</v>
      </c>
      <c r="I86" s="35">
        <v>2</v>
      </c>
      <c r="J86" s="35">
        <v>60</v>
      </c>
      <c r="K86" s="35"/>
      <c r="L86" s="35"/>
      <c r="M86" s="35">
        <v>30</v>
      </c>
      <c r="N86" s="35" t="s">
        <v>154</v>
      </c>
      <c r="O86" s="63" t="s">
        <v>153</v>
      </c>
    </row>
    <row r="87" spans="1:16" s="143" customFormat="1" ht="18" customHeight="1" x14ac:dyDescent="0.2">
      <c r="A87" s="107">
        <v>15</v>
      </c>
      <c r="B87" s="35" t="s">
        <v>162</v>
      </c>
      <c r="C87" s="35">
        <v>0</v>
      </c>
      <c r="D87" s="35">
        <v>5</v>
      </c>
      <c r="E87" s="35">
        <v>0</v>
      </c>
      <c r="F87" s="55" t="s">
        <v>169</v>
      </c>
      <c r="G87" s="35" t="s">
        <v>162</v>
      </c>
      <c r="H87" s="35">
        <v>6</v>
      </c>
      <c r="I87" s="35">
        <v>2</v>
      </c>
      <c r="J87" s="35">
        <v>60</v>
      </c>
      <c r="K87" s="35"/>
      <c r="L87" s="35"/>
      <c r="M87" s="35">
        <v>30</v>
      </c>
      <c r="N87" s="35" t="s">
        <v>154</v>
      </c>
      <c r="O87" s="63" t="s">
        <v>153</v>
      </c>
    </row>
    <row r="88" spans="1:16" s="143" customFormat="1" ht="18" customHeight="1" x14ac:dyDescent="0.2">
      <c r="A88" s="107">
        <v>16</v>
      </c>
      <c r="B88" s="35" t="s">
        <v>162</v>
      </c>
      <c r="C88" s="35">
        <v>0</v>
      </c>
      <c r="D88" s="35">
        <v>6</v>
      </c>
      <c r="E88" s="35">
        <v>0</v>
      </c>
      <c r="F88" s="55" t="s">
        <v>170</v>
      </c>
      <c r="G88" s="35" t="s">
        <v>162</v>
      </c>
      <c r="H88" s="35">
        <v>7</v>
      </c>
      <c r="I88" s="35">
        <v>2</v>
      </c>
      <c r="J88" s="35">
        <v>60</v>
      </c>
      <c r="K88" s="35"/>
      <c r="L88" s="35"/>
      <c r="M88" s="35">
        <v>30</v>
      </c>
      <c r="N88" s="35" t="s">
        <v>154</v>
      </c>
      <c r="O88" s="63" t="s">
        <v>153</v>
      </c>
    </row>
    <row r="89" spans="1:16" s="143" customFormat="1" ht="18" customHeight="1" x14ac:dyDescent="0.2">
      <c r="A89" s="107">
        <v>17</v>
      </c>
      <c r="B89" s="35" t="s">
        <v>162</v>
      </c>
      <c r="C89" s="35">
        <v>0</v>
      </c>
      <c r="D89" s="35">
        <v>7</v>
      </c>
      <c r="E89" s="35">
        <v>0</v>
      </c>
      <c r="F89" s="55" t="s">
        <v>171</v>
      </c>
      <c r="G89" s="35" t="s">
        <v>162</v>
      </c>
      <c r="H89" s="35">
        <v>8</v>
      </c>
      <c r="I89" s="35">
        <v>2</v>
      </c>
      <c r="J89" s="35">
        <v>60</v>
      </c>
      <c r="K89" s="35"/>
      <c r="L89" s="35"/>
      <c r="M89" s="35">
        <v>30</v>
      </c>
      <c r="N89" s="35" t="s">
        <v>154</v>
      </c>
      <c r="O89" s="63" t="s">
        <v>153</v>
      </c>
    </row>
    <row r="90" spans="1:16" s="143" customFormat="1" ht="18" customHeight="1" x14ac:dyDescent="0.2">
      <c r="A90" s="107">
        <v>18</v>
      </c>
      <c r="B90" s="255" t="s">
        <v>162</v>
      </c>
      <c r="C90" s="255">
        <v>0</v>
      </c>
      <c r="D90" s="255">
        <v>8</v>
      </c>
      <c r="E90" s="255">
        <v>0</v>
      </c>
      <c r="F90" s="256" t="s">
        <v>314</v>
      </c>
      <c r="G90" s="35" t="s">
        <v>162</v>
      </c>
      <c r="H90" s="35">
        <v>3</v>
      </c>
      <c r="I90" s="35">
        <v>3</v>
      </c>
      <c r="J90" s="35">
        <v>45</v>
      </c>
      <c r="K90" s="35">
        <v>15</v>
      </c>
      <c r="L90" s="35">
        <v>15</v>
      </c>
      <c r="M90" s="35"/>
      <c r="N90" s="35" t="s">
        <v>288</v>
      </c>
      <c r="O90" s="79" t="s">
        <v>153</v>
      </c>
    </row>
    <row r="91" spans="1:16" s="143" customFormat="1" ht="18" customHeight="1" x14ac:dyDescent="0.2">
      <c r="A91" s="107">
        <v>19</v>
      </c>
      <c r="B91" s="255" t="s">
        <v>162</v>
      </c>
      <c r="C91" s="255">
        <v>0</v>
      </c>
      <c r="D91" s="255">
        <v>9</v>
      </c>
      <c r="E91" s="255">
        <v>0</v>
      </c>
      <c r="F91" s="256" t="s">
        <v>315</v>
      </c>
      <c r="G91" s="35" t="s">
        <v>162</v>
      </c>
      <c r="H91" s="35">
        <v>4</v>
      </c>
      <c r="I91" s="35">
        <v>3</v>
      </c>
      <c r="J91" s="35">
        <v>45</v>
      </c>
      <c r="K91" s="35">
        <v>15</v>
      </c>
      <c r="L91" s="35">
        <v>15</v>
      </c>
      <c r="M91" s="35"/>
      <c r="N91" s="35" t="s">
        <v>288</v>
      </c>
      <c r="O91" s="79" t="s">
        <v>153</v>
      </c>
    </row>
    <row r="92" spans="1:16" s="143" customFormat="1" ht="18" customHeight="1" x14ac:dyDescent="0.2">
      <c r="A92" s="107">
        <v>20</v>
      </c>
      <c r="B92" s="255" t="s">
        <v>162</v>
      </c>
      <c r="C92" s="255">
        <v>1</v>
      </c>
      <c r="D92" s="255">
        <v>0</v>
      </c>
      <c r="E92" s="255">
        <v>0</v>
      </c>
      <c r="F92" s="256" t="s">
        <v>316</v>
      </c>
      <c r="G92" s="35" t="s">
        <v>162</v>
      </c>
      <c r="H92" s="35">
        <v>5</v>
      </c>
      <c r="I92" s="35">
        <v>3</v>
      </c>
      <c r="J92" s="35">
        <v>45</v>
      </c>
      <c r="K92" s="35">
        <v>15</v>
      </c>
      <c r="L92" s="35">
        <v>15</v>
      </c>
      <c r="M92" s="35"/>
      <c r="N92" s="35" t="s">
        <v>288</v>
      </c>
      <c r="O92" s="79" t="s">
        <v>153</v>
      </c>
    </row>
    <row r="93" spans="1:16" s="143" customFormat="1" ht="18" customHeight="1" thickBot="1" x14ac:dyDescent="0.25">
      <c r="A93" s="110">
        <v>21</v>
      </c>
      <c r="B93" s="257" t="s">
        <v>162</v>
      </c>
      <c r="C93" s="257">
        <v>1</v>
      </c>
      <c r="D93" s="257">
        <v>1</v>
      </c>
      <c r="E93" s="257">
        <v>0</v>
      </c>
      <c r="F93" s="258" t="s">
        <v>317</v>
      </c>
      <c r="G93" s="45" t="s">
        <v>162</v>
      </c>
      <c r="H93" s="45">
        <v>6</v>
      </c>
      <c r="I93" s="45">
        <v>3</v>
      </c>
      <c r="J93" s="45">
        <v>45</v>
      </c>
      <c r="K93" s="45">
        <v>15</v>
      </c>
      <c r="L93" s="45">
        <v>15</v>
      </c>
      <c r="M93" s="45"/>
      <c r="N93" s="45" t="s">
        <v>288</v>
      </c>
      <c r="O93" s="259" t="s">
        <v>153</v>
      </c>
    </row>
    <row r="94" spans="1:16" s="143" customFormat="1" ht="18.75" customHeight="1" x14ac:dyDescent="0.2">
      <c r="A94" s="374" t="s">
        <v>289</v>
      </c>
      <c r="B94" s="375"/>
      <c r="C94" s="375"/>
      <c r="D94" s="375"/>
      <c r="E94" s="375"/>
      <c r="F94" s="375"/>
      <c r="G94" s="375"/>
      <c r="H94" s="375"/>
      <c r="I94" s="375"/>
      <c r="J94" s="375"/>
      <c r="K94" s="375"/>
      <c r="L94" s="375"/>
      <c r="M94" s="375"/>
      <c r="N94" s="375"/>
      <c r="O94" s="376"/>
    </row>
    <row r="95" spans="1:16" s="143" customFormat="1" ht="18.75" customHeight="1" x14ac:dyDescent="0.2">
      <c r="A95" s="367" t="s">
        <v>24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9"/>
    </row>
    <row r="96" spans="1:16" s="143" customFormat="1" ht="18" customHeight="1" x14ac:dyDescent="0.2">
      <c r="A96" s="107">
        <v>1</v>
      </c>
      <c r="B96" s="35" t="s">
        <v>151</v>
      </c>
      <c r="C96" s="35">
        <v>3</v>
      </c>
      <c r="D96" s="35">
        <v>3</v>
      </c>
      <c r="E96" s="35">
        <v>0</v>
      </c>
      <c r="F96" s="57" t="s">
        <v>213</v>
      </c>
      <c r="G96" s="35" t="s">
        <v>151</v>
      </c>
      <c r="H96" s="35">
        <v>4</v>
      </c>
      <c r="I96" s="35">
        <v>4</v>
      </c>
      <c r="J96" s="34">
        <v>120</v>
      </c>
      <c r="K96" s="34">
        <v>60</v>
      </c>
      <c r="L96" s="37"/>
      <c r="M96" s="34"/>
      <c r="N96" s="34" t="s">
        <v>206</v>
      </c>
      <c r="O96" s="63" t="s">
        <v>153</v>
      </c>
    </row>
    <row r="97" spans="1:15" s="143" customFormat="1" ht="18" customHeight="1" x14ac:dyDescent="0.2">
      <c r="A97" s="107">
        <v>2</v>
      </c>
      <c r="B97" s="35" t="s">
        <v>151</v>
      </c>
      <c r="C97" s="35">
        <v>3</v>
      </c>
      <c r="D97" s="35">
        <v>4</v>
      </c>
      <c r="E97" s="35">
        <v>0</v>
      </c>
      <c r="F97" s="57" t="s">
        <v>215</v>
      </c>
      <c r="G97" s="35" t="s">
        <v>151</v>
      </c>
      <c r="H97" s="35">
        <v>5</v>
      </c>
      <c r="I97" s="35">
        <v>4</v>
      </c>
      <c r="J97" s="34">
        <v>120</v>
      </c>
      <c r="K97" s="34">
        <v>60</v>
      </c>
      <c r="L97" s="37"/>
      <c r="M97" s="34"/>
      <c r="N97" s="35" t="s">
        <v>206</v>
      </c>
      <c r="O97" s="63" t="s">
        <v>153</v>
      </c>
    </row>
    <row r="98" spans="1:15" s="143" customFormat="1" ht="18" customHeight="1" x14ac:dyDescent="0.2">
      <c r="A98" s="107">
        <v>3</v>
      </c>
      <c r="B98" s="44" t="s">
        <v>151</v>
      </c>
      <c r="C98" s="44">
        <v>3</v>
      </c>
      <c r="D98" s="44">
        <v>5</v>
      </c>
      <c r="E98" s="44">
        <v>0</v>
      </c>
      <c r="F98" s="80" t="s">
        <v>227</v>
      </c>
      <c r="G98" s="44" t="s">
        <v>151</v>
      </c>
      <c r="H98" s="44">
        <v>6</v>
      </c>
      <c r="I98" s="44">
        <v>1</v>
      </c>
      <c r="J98" s="44">
        <v>30</v>
      </c>
      <c r="K98" s="44">
        <v>15</v>
      </c>
      <c r="L98" s="44"/>
      <c r="M98" s="44"/>
      <c r="N98" s="44" t="s">
        <v>228</v>
      </c>
      <c r="O98" s="73" t="s">
        <v>153</v>
      </c>
    </row>
    <row r="99" spans="1:15" s="143" customFormat="1" ht="18" customHeight="1" x14ac:dyDescent="0.2">
      <c r="A99" s="107">
        <v>4</v>
      </c>
      <c r="B99" s="35" t="s">
        <v>151</v>
      </c>
      <c r="C99" s="35">
        <v>3</v>
      </c>
      <c r="D99" s="35">
        <v>6</v>
      </c>
      <c r="E99" s="35">
        <v>0</v>
      </c>
      <c r="F99" s="57" t="s">
        <v>225</v>
      </c>
      <c r="G99" s="35" t="s">
        <v>151</v>
      </c>
      <c r="H99" s="35">
        <v>7</v>
      </c>
      <c r="I99" s="35">
        <v>6</v>
      </c>
      <c r="J99" s="34">
        <v>180</v>
      </c>
      <c r="K99" s="34">
        <v>60</v>
      </c>
      <c r="L99" s="34">
        <v>30</v>
      </c>
      <c r="M99" s="34"/>
      <c r="N99" s="35" t="s">
        <v>226</v>
      </c>
      <c r="O99" s="63" t="s">
        <v>153</v>
      </c>
    </row>
    <row r="100" spans="1:15" s="143" customFormat="1" ht="22.5" customHeight="1" x14ac:dyDescent="0.2">
      <c r="A100" s="107">
        <v>5</v>
      </c>
      <c r="B100" s="35" t="s">
        <v>151</v>
      </c>
      <c r="C100" s="35">
        <v>3</v>
      </c>
      <c r="D100" s="35">
        <v>7</v>
      </c>
      <c r="E100" s="35">
        <v>0</v>
      </c>
      <c r="F100" s="118" t="s">
        <v>229</v>
      </c>
      <c r="G100" s="35" t="s">
        <v>151</v>
      </c>
      <c r="H100" s="35">
        <v>7</v>
      </c>
      <c r="I100" s="35">
        <v>2</v>
      </c>
      <c r="J100" s="34">
        <v>60</v>
      </c>
      <c r="K100" s="34">
        <v>30</v>
      </c>
      <c r="L100" s="37"/>
      <c r="M100" s="34"/>
      <c r="N100" s="35" t="s">
        <v>159</v>
      </c>
      <c r="O100" s="63" t="s">
        <v>153</v>
      </c>
    </row>
    <row r="101" spans="1:15" s="143" customFormat="1" ht="18" customHeight="1" x14ac:dyDescent="0.2">
      <c r="A101" s="107">
        <v>6</v>
      </c>
      <c r="B101" s="44" t="s">
        <v>151</v>
      </c>
      <c r="C101" s="44">
        <v>3</v>
      </c>
      <c r="D101" s="44">
        <v>8</v>
      </c>
      <c r="E101" s="44">
        <v>0</v>
      </c>
      <c r="F101" s="119" t="s">
        <v>217</v>
      </c>
      <c r="G101" s="117" t="s">
        <v>151</v>
      </c>
      <c r="H101" s="117" t="s">
        <v>26</v>
      </c>
      <c r="I101" s="113">
        <v>2</v>
      </c>
      <c r="J101" s="117" t="s">
        <v>273</v>
      </c>
      <c r="K101" s="117"/>
      <c r="L101" s="117"/>
      <c r="M101" s="117" t="s">
        <v>274</v>
      </c>
      <c r="N101" s="120" t="s">
        <v>154</v>
      </c>
      <c r="O101" s="74" t="s">
        <v>153</v>
      </c>
    </row>
    <row r="102" spans="1:15" s="143" customFormat="1" ht="18.75" customHeight="1" x14ac:dyDescent="0.2">
      <c r="A102" s="370" t="s">
        <v>275</v>
      </c>
      <c r="B102" s="371"/>
      <c r="C102" s="371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2"/>
    </row>
    <row r="103" spans="1:15" s="143" customFormat="1" ht="18" customHeight="1" x14ac:dyDescent="0.2">
      <c r="A103" s="107">
        <v>6</v>
      </c>
      <c r="B103" s="46" t="s">
        <v>158</v>
      </c>
      <c r="C103" s="46">
        <v>4</v>
      </c>
      <c r="D103" s="46">
        <v>4</v>
      </c>
      <c r="E103" s="46">
        <v>0</v>
      </c>
      <c r="F103" s="58" t="s">
        <v>234</v>
      </c>
      <c r="G103" s="46" t="s">
        <v>158</v>
      </c>
      <c r="H103" s="67">
        <v>8</v>
      </c>
      <c r="I103" s="67">
        <v>4</v>
      </c>
      <c r="J103" s="67">
        <v>120</v>
      </c>
      <c r="K103" s="67">
        <v>30</v>
      </c>
      <c r="L103" s="67">
        <v>15</v>
      </c>
      <c r="M103" s="67"/>
      <c r="N103" s="67" t="s">
        <v>152</v>
      </c>
      <c r="O103" s="68" t="s">
        <v>155</v>
      </c>
    </row>
    <row r="104" spans="1:15" s="143" customFormat="1" ht="18" customHeight="1" x14ac:dyDescent="0.2">
      <c r="A104" s="107">
        <v>7</v>
      </c>
      <c r="B104" s="35" t="s">
        <v>158</v>
      </c>
      <c r="C104" s="35">
        <v>3</v>
      </c>
      <c r="D104" s="35">
        <v>0</v>
      </c>
      <c r="E104" s="35">
        <v>0</v>
      </c>
      <c r="F104" s="55" t="s">
        <v>219</v>
      </c>
      <c r="G104" s="35" t="s">
        <v>158</v>
      </c>
      <c r="H104" s="35">
        <v>7</v>
      </c>
      <c r="I104" s="35">
        <v>3</v>
      </c>
      <c r="J104" s="35">
        <v>90</v>
      </c>
      <c r="K104" s="35">
        <v>30</v>
      </c>
      <c r="L104" s="55"/>
      <c r="M104" s="35"/>
      <c r="N104" s="35" t="s">
        <v>159</v>
      </c>
      <c r="O104" s="63" t="s">
        <v>153</v>
      </c>
    </row>
    <row r="105" spans="1:15" s="143" customFormat="1" ht="18" customHeight="1" x14ac:dyDescent="0.2">
      <c r="A105" s="107">
        <v>8</v>
      </c>
      <c r="B105" s="35" t="s">
        <v>158</v>
      </c>
      <c r="C105" s="35">
        <v>3</v>
      </c>
      <c r="D105" s="35">
        <v>2</v>
      </c>
      <c r="E105" s="35">
        <v>0</v>
      </c>
      <c r="F105" s="55" t="s">
        <v>221</v>
      </c>
      <c r="G105" s="35" t="s">
        <v>158</v>
      </c>
      <c r="H105" s="35">
        <v>8</v>
      </c>
      <c r="I105" s="35">
        <v>3</v>
      </c>
      <c r="J105" s="35">
        <v>90</v>
      </c>
      <c r="K105" s="35">
        <v>30</v>
      </c>
      <c r="L105" s="55"/>
      <c r="M105" s="35"/>
      <c r="N105" s="35" t="s">
        <v>159</v>
      </c>
      <c r="O105" s="63" t="s">
        <v>153</v>
      </c>
    </row>
    <row r="106" spans="1:15" s="143" customFormat="1" ht="18.75" customHeight="1" x14ac:dyDescent="0.2">
      <c r="A106" s="370" t="s">
        <v>276</v>
      </c>
      <c r="B106" s="371"/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2"/>
    </row>
    <row r="107" spans="1:15" s="143" customFormat="1" ht="18" customHeight="1" x14ac:dyDescent="0.2">
      <c r="A107" s="107">
        <v>9</v>
      </c>
      <c r="B107" s="35" t="s">
        <v>158</v>
      </c>
      <c r="C107" s="35">
        <v>3</v>
      </c>
      <c r="D107" s="35">
        <v>3</v>
      </c>
      <c r="E107" s="35">
        <v>0</v>
      </c>
      <c r="F107" s="55" t="s">
        <v>222</v>
      </c>
      <c r="G107" s="35" t="s">
        <v>158</v>
      </c>
      <c r="H107" s="35">
        <v>8</v>
      </c>
      <c r="I107" s="35">
        <v>2</v>
      </c>
      <c r="J107" s="35">
        <v>60</v>
      </c>
      <c r="K107" s="35">
        <v>30</v>
      </c>
      <c r="L107" s="55"/>
      <c r="M107" s="55"/>
      <c r="N107" s="35" t="s">
        <v>159</v>
      </c>
      <c r="O107" s="63" t="s">
        <v>153</v>
      </c>
    </row>
    <row r="108" spans="1:15" s="143" customFormat="1" ht="21.75" customHeight="1" x14ac:dyDescent="0.2">
      <c r="A108" s="107">
        <v>10</v>
      </c>
      <c r="B108" s="35" t="s">
        <v>158</v>
      </c>
      <c r="C108" s="35">
        <v>3</v>
      </c>
      <c r="D108" s="35">
        <v>1</v>
      </c>
      <c r="E108" s="35">
        <v>0</v>
      </c>
      <c r="F108" s="55" t="s">
        <v>220</v>
      </c>
      <c r="G108" s="35" t="s">
        <v>158</v>
      </c>
      <c r="H108" s="35">
        <v>8</v>
      </c>
      <c r="I108" s="35">
        <v>3</v>
      </c>
      <c r="J108" s="35">
        <v>90</v>
      </c>
      <c r="K108" s="35">
        <v>30</v>
      </c>
      <c r="L108" s="55"/>
      <c r="M108" s="35"/>
      <c r="N108" s="35" t="s">
        <v>159</v>
      </c>
      <c r="O108" s="63" t="s">
        <v>153</v>
      </c>
    </row>
    <row r="109" spans="1:15" s="143" customFormat="1" ht="18" customHeight="1" x14ac:dyDescent="0.2">
      <c r="A109" s="107">
        <v>11</v>
      </c>
      <c r="B109" s="35" t="s">
        <v>158</v>
      </c>
      <c r="C109" s="35">
        <v>4</v>
      </c>
      <c r="D109" s="35">
        <v>5</v>
      </c>
      <c r="E109" s="35">
        <v>0</v>
      </c>
      <c r="F109" s="55" t="s">
        <v>233</v>
      </c>
      <c r="G109" s="35" t="s">
        <v>158</v>
      </c>
      <c r="H109" s="35">
        <v>5</v>
      </c>
      <c r="I109" s="35">
        <v>3</v>
      </c>
      <c r="J109" s="35">
        <v>90</v>
      </c>
      <c r="K109" s="35">
        <v>30</v>
      </c>
      <c r="L109" s="55"/>
      <c r="M109" s="35">
        <v>15</v>
      </c>
      <c r="N109" s="35" t="s">
        <v>152</v>
      </c>
      <c r="O109" s="63" t="s">
        <v>153</v>
      </c>
    </row>
    <row r="110" spans="1:15" s="143" customFormat="1" ht="26.25" customHeight="1" x14ac:dyDescent="0.2">
      <c r="A110" s="367" t="s">
        <v>291</v>
      </c>
      <c r="B110" s="368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9"/>
    </row>
    <row r="111" spans="1:15" s="143" customFormat="1" ht="18" customHeight="1" x14ac:dyDescent="0.2">
      <c r="A111" s="121">
        <v>12</v>
      </c>
      <c r="B111" s="47" t="s">
        <v>158</v>
      </c>
      <c r="C111" s="47">
        <v>4</v>
      </c>
      <c r="D111" s="47">
        <v>3</v>
      </c>
      <c r="E111" s="47">
        <v>0</v>
      </c>
      <c r="F111" s="81" t="s">
        <v>232</v>
      </c>
      <c r="G111" s="47" t="s">
        <v>162</v>
      </c>
      <c r="H111" s="47">
        <v>2</v>
      </c>
      <c r="I111" s="47">
        <v>3</v>
      </c>
      <c r="J111" s="47">
        <v>90</v>
      </c>
      <c r="K111" s="47">
        <v>15</v>
      </c>
      <c r="L111" s="47">
        <v>15</v>
      </c>
      <c r="M111" s="47"/>
      <c r="N111" s="47" t="s">
        <v>288</v>
      </c>
      <c r="O111" s="74" t="s">
        <v>155</v>
      </c>
    </row>
    <row r="112" spans="1:15" s="143" customFormat="1" ht="18" customHeight="1" x14ac:dyDescent="0.2">
      <c r="A112" s="121">
        <v>13</v>
      </c>
      <c r="B112" s="47" t="s">
        <v>158</v>
      </c>
      <c r="C112" s="35">
        <v>4</v>
      </c>
      <c r="D112" s="35">
        <v>1</v>
      </c>
      <c r="E112" s="35">
        <v>0</v>
      </c>
      <c r="F112" s="55" t="s">
        <v>247</v>
      </c>
      <c r="G112" s="47" t="s">
        <v>162</v>
      </c>
      <c r="H112" s="47">
        <v>3</v>
      </c>
      <c r="I112" s="47">
        <v>3</v>
      </c>
      <c r="J112" s="47">
        <v>90</v>
      </c>
      <c r="K112" s="47"/>
      <c r="L112" s="47"/>
      <c r="M112" s="47">
        <v>30</v>
      </c>
      <c r="N112" s="47" t="s">
        <v>154</v>
      </c>
      <c r="O112" s="74" t="s">
        <v>155</v>
      </c>
    </row>
    <row r="113" spans="1:15" s="143" customFormat="1" ht="18" customHeight="1" thickBot="1" x14ac:dyDescent="0.25">
      <c r="A113" s="122">
        <v>14</v>
      </c>
      <c r="B113" s="45" t="s">
        <v>158</v>
      </c>
      <c r="C113" s="45">
        <v>4</v>
      </c>
      <c r="D113" s="45">
        <v>2</v>
      </c>
      <c r="E113" s="45">
        <v>0</v>
      </c>
      <c r="F113" s="69" t="s">
        <v>248</v>
      </c>
      <c r="G113" s="45" t="s">
        <v>162</v>
      </c>
      <c r="H113" s="45">
        <v>4</v>
      </c>
      <c r="I113" s="45">
        <v>3</v>
      </c>
      <c r="J113" s="45">
        <v>90</v>
      </c>
      <c r="K113" s="45"/>
      <c r="L113" s="45"/>
      <c r="M113" s="45">
        <v>30</v>
      </c>
      <c r="N113" s="45" t="s">
        <v>154</v>
      </c>
      <c r="O113" s="70" t="s">
        <v>155</v>
      </c>
    </row>
    <row r="114" spans="1:15" s="143" customFormat="1" ht="32.25" customHeight="1" x14ac:dyDescent="0.2">
      <c r="A114" s="43"/>
      <c r="B114" s="43"/>
      <c r="C114" s="43"/>
      <c r="D114" s="43"/>
      <c r="E114" s="43"/>
      <c r="F114" s="71"/>
      <c r="G114" s="43"/>
      <c r="H114" s="43"/>
      <c r="I114" s="43"/>
      <c r="J114" s="43"/>
      <c r="K114" s="43"/>
      <c r="L114" s="43"/>
      <c r="M114" s="43"/>
      <c r="N114" s="43"/>
      <c r="O114" s="72"/>
    </row>
    <row r="115" spans="1:15" s="143" customFormat="1" ht="36" customHeight="1" x14ac:dyDescent="0.2">
      <c r="A115" s="377" t="s">
        <v>270</v>
      </c>
      <c r="B115" s="377"/>
      <c r="C115" s="377"/>
      <c r="D115" s="377"/>
      <c r="E115" s="377"/>
      <c r="F115" s="378" t="s">
        <v>271</v>
      </c>
      <c r="G115" s="379"/>
      <c r="H115" s="379"/>
      <c r="I115" s="379"/>
      <c r="J115" s="379"/>
      <c r="K115" s="379"/>
      <c r="L115" s="379"/>
      <c r="M115" s="379"/>
      <c r="N115" s="379"/>
      <c r="O115" s="379"/>
    </row>
    <row r="116" spans="1:15" s="143" customFormat="1" ht="251.25" customHeight="1" x14ac:dyDescent="0.2">
      <c r="A116" s="382"/>
      <c r="B116" s="382"/>
      <c r="C116" s="382"/>
      <c r="D116" s="382"/>
      <c r="E116" s="382"/>
      <c r="F116" s="373" t="s">
        <v>311</v>
      </c>
      <c r="G116" s="373"/>
      <c r="H116" s="373"/>
      <c r="I116" s="373"/>
      <c r="J116" s="373"/>
      <c r="K116" s="373"/>
      <c r="L116" s="373"/>
      <c r="M116" s="373"/>
      <c r="N116" s="373"/>
      <c r="O116" s="373"/>
    </row>
    <row r="117" spans="1:15" s="151" customFormat="1" ht="36" customHeight="1" x14ac:dyDescent="0.25">
      <c r="A117" s="380"/>
      <c r="B117" s="380"/>
      <c r="C117" s="380"/>
      <c r="D117" s="380"/>
      <c r="E117" s="380"/>
      <c r="F117" s="381" t="s">
        <v>292</v>
      </c>
      <c r="G117" s="381"/>
      <c r="H117" s="381"/>
      <c r="I117" s="381"/>
      <c r="J117" s="381"/>
      <c r="K117" s="381"/>
      <c r="L117" s="381"/>
      <c r="M117" s="381"/>
      <c r="N117" s="381"/>
      <c r="O117" s="381"/>
    </row>
    <row r="118" spans="1:15" s="151" customFormat="1" ht="31.5" customHeight="1" x14ac:dyDescent="0.25">
      <c r="A118" s="150"/>
      <c r="B118" s="150"/>
      <c r="C118" s="150"/>
      <c r="D118" s="150"/>
      <c r="E118" s="150"/>
      <c r="F118" s="308" t="s">
        <v>318</v>
      </c>
      <c r="G118" s="308"/>
      <c r="H118" s="308"/>
      <c r="I118" s="308"/>
      <c r="J118" s="308"/>
      <c r="K118" s="308"/>
      <c r="L118" s="308"/>
      <c r="M118" s="308"/>
      <c r="N118" s="308"/>
      <c r="O118" s="308"/>
    </row>
    <row r="119" spans="1:15" s="151" customFormat="1" ht="31.5" customHeight="1" thickBot="1" x14ac:dyDescent="0.3">
      <c r="A119" s="150"/>
      <c r="B119" s="150"/>
      <c r="C119" s="150"/>
      <c r="D119" s="150"/>
      <c r="E119" s="150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</row>
    <row r="120" spans="1:15" s="151" customFormat="1" ht="16.5" customHeight="1" x14ac:dyDescent="0.25">
      <c r="A120" s="364" t="s">
        <v>35</v>
      </c>
      <c r="B120" s="365"/>
      <c r="C120" s="365"/>
      <c r="D120" s="365"/>
      <c r="E120" s="365"/>
      <c r="F120" s="365"/>
      <c r="G120" s="365"/>
      <c r="H120" s="365"/>
      <c r="I120" s="365"/>
      <c r="J120" s="365"/>
      <c r="K120" s="365"/>
      <c r="L120" s="365"/>
      <c r="M120" s="365"/>
      <c r="N120" s="365"/>
      <c r="O120" s="366"/>
    </row>
    <row r="121" spans="1:15" s="151" customFormat="1" ht="62.25" customHeight="1" x14ac:dyDescent="0.25">
      <c r="A121" s="8" t="s">
        <v>14</v>
      </c>
      <c r="B121" s="307" t="s">
        <v>37</v>
      </c>
      <c r="C121" s="307"/>
      <c r="D121" s="307"/>
      <c r="E121" s="307"/>
      <c r="F121" s="307" t="s">
        <v>134</v>
      </c>
      <c r="G121" s="307"/>
      <c r="H121" s="307"/>
      <c r="I121" s="307"/>
      <c r="J121" s="152" t="s">
        <v>17</v>
      </c>
      <c r="K121" s="152" t="s">
        <v>40</v>
      </c>
      <c r="L121" s="152" t="s">
        <v>39</v>
      </c>
      <c r="M121" s="152" t="s">
        <v>38</v>
      </c>
      <c r="N121" s="153" t="s">
        <v>36</v>
      </c>
      <c r="O121" s="154" t="s">
        <v>41</v>
      </c>
    </row>
    <row r="122" spans="1:15" s="151" customFormat="1" ht="18" customHeight="1" x14ac:dyDescent="0.25">
      <c r="A122" s="114">
        <v>1</v>
      </c>
      <c r="B122" s="36" t="s">
        <v>172</v>
      </c>
      <c r="C122" s="36">
        <v>0</v>
      </c>
      <c r="D122" s="36">
        <v>1</v>
      </c>
      <c r="E122" s="36">
        <v>0</v>
      </c>
      <c r="F122" s="334" t="s">
        <v>293</v>
      </c>
      <c r="G122" s="334"/>
      <c r="H122" s="334"/>
      <c r="I122" s="334"/>
      <c r="J122" s="36" t="s">
        <v>158</v>
      </c>
      <c r="K122" s="77" t="s">
        <v>295</v>
      </c>
      <c r="L122" s="36">
        <v>8</v>
      </c>
      <c r="M122" s="36">
        <v>3</v>
      </c>
      <c r="N122" s="36">
        <v>120</v>
      </c>
      <c r="O122" s="78" t="s">
        <v>155</v>
      </c>
    </row>
    <row r="123" spans="1:15" s="151" customFormat="1" ht="18" customHeight="1" thickBot="1" x14ac:dyDescent="0.3">
      <c r="A123" s="157">
        <v>2</v>
      </c>
      <c r="B123" s="158" t="s">
        <v>172</v>
      </c>
      <c r="C123" s="158">
        <v>0</v>
      </c>
      <c r="D123" s="158">
        <v>2</v>
      </c>
      <c r="E123" s="158">
        <v>0</v>
      </c>
      <c r="F123" s="335" t="s">
        <v>294</v>
      </c>
      <c r="G123" s="335"/>
      <c r="H123" s="335"/>
      <c r="I123" s="335"/>
      <c r="J123" s="158" t="s">
        <v>158</v>
      </c>
      <c r="K123" s="159" t="s">
        <v>295</v>
      </c>
      <c r="L123" s="158">
        <v>8</v>
      </c>
      <c r="M123" s="158">
        <v>3</v>
      </c>
      <c r="N123" s="158">
        <v>120</v>
      </c>
      <c r="O123" s="160" t="s">
        <v>155</v>
      </c>
    </row>
    <row r="124" spans="1:15" s="151" customFormat="1" ht="18.75" customHeight="1" x14ac:dyDescent="0.25">
      <c r="A124" s="319" t="s">
        <v>272</v>
      </c>
      <c r="B124" s="320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1"/>
    </row>
    <row r="125" spans="1:15" s="151" customFormat="1" ht="18.75" customHeight="1" x14ac:dyDescent="0.25">
      <c r="A125" s="114">
        <v>4</v>
      </c>
      <c r="B125" s="38" t="s">
        <v>172</v>
      </c>
      <c r="C125" s="38">
        <v>0</v>
      </c>
      <c r="D125" s="38">
        <v>3</v>
      </c>
      <c r="E125" s="38">
        <v>0</v>
      </c>
      <c r="F125" s="336" t="s">
        <v>223</v>
      </c>
      <c r="G125" s="336"/>
      <c r="H125" s="336"/>
      <c r="I125" s="336"/>
      <c r="J125" s="35" t="s">
        <v>151</v>
      </c>
      <c r="K125" s="38">
        <v>7</v>
      </c>
      <c r="L125" s="38">
        <v>4</v>
      </c>
      <c r="M125" s="35">
        <v>15</v>
      </c>
      <c r="N125" s="35">
        <v>60</v>
      </c>
      <c r="O125" s="79" t="s">
        <v>153</v>
      </c>
    </row>
    <row r="126" spans="1:15" s="151" customFormat="1" ht="18.75" customHeight="1" thickBot="1" x14ac:dyDescent="0.3">
      <c r="A126" s="161">
        <v>5</v>
      </c>
      <c r="B126" s="162" t="s">
        <v>172</v>
      </c>
      <c r="C126" s="162">
        <v>0</v>
      </c>
      <c r="D126" s="162">
        <v>4</v>
      </c>
      <c r="E126" s="162">
        <v>0</v>
      </c>
      <c r="F126" s="337" t="s">
        <v>230</v>
      </c>
      <c r="G126" s="337"/>
      <c r="H126" s="337"/>
      <c r="I126" s="337"/>
      <c r="J126" s="45" t="s">
        <v>151</v>
      </c>
      <c r="K126" s="162">
        <v>8</v>
      </c>
      <c r="L126" s="162">
        <v>6</v>
      </c>
      <c r="M126" s="162">
        <v>15</v>
      </c>
      <c r="N126" s="162">
        <v>90</v>
      </c>
      <c r="O126" s="163" t="s">
        <v>153</v>
      </c>
    </row>
    <row r="127" spans="1:15" s="151" customFormat="1" ht="23.25" customHeight="1" x14ac:dyDescent="0.25">
      <c r="A127" s="328" t="s">
        <v>277</v>
      </c>
      <c r="B127" s="329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30"/>
    </row>
    <row r="128" spans="1:15" s="151" customFormat="1" ht="18" customHeight="1" x14ac:dyDescent="0.25">
      <c r="A128" s="115">
        <v>1</v>
      </c>
      <c r="B128" s="33" t="s">
        <v>151</v>
      </c>
      <c r="C128" s="33">
        <v>1</v>
      </c>
      <c r="D128" s="33">
        <v>2</v>
      </c>
      <c r="E128" s="33">
        <v>0</v>
      </c>
      <c r="F128" s="331" t="s">
        <v>237</v>
      </c>
      <c r="G128" s="331"/>
      <c r="H128" s="331"/>
      <c r="I128" s="331"/>
      <c r="J128" s="33" t="s">
        <v>151</v>
      </c>
      <c r="K128" s="33">
        <v>4</v>
      </c>
      <c r="L128" s="33"/>
      <c r="M128" s="39"/>
      <c r="N128" s="33"/>
      <c r="O128" s="62"/>
    </row>
    <row r="129" spans="1:15" s="151" customFormat="1" ht="18" customHeight="1" x14ac:dyDescent="0.25">
      <c r="A129" s="115">
        <v>2</v>
      </c>
      <c r="B129" s="35" t="s">
        <v>151</v>
      </c>
      <c r="C129" s="35">
        <v>1</v>
      </c>
      <c r="D129" s="35">
        <v>8</v>
      </c>
      <c r="E129" s="35">
        <v>0</v>
      </c>
      <c r="F129" s="332" t="s">
        <v>239</v>
      </c>
      <c r="G129" s="332"/>
      <c r="H129" s="332"/>
      <c r="I129" s="332"/>
      <c r="J129" s="35" t="s">
        <v>151</v>
      </c>
      <c r="K129" s="35">
        <v>5</v>
      </c>
      <c r="L129" s="35"/>
      <c r="M129" s="37"/>
      <c r="N129" s="35"/>
      <c r="O129" s="63"/>
    </row>
    <row r="130" spans="1:15" s="151" customFormat="1" ht="18" customHeight="1" x14ac:dyDescent="0.25">
      <c r="A130" s="115">
        <v>3</v>
      </c>
      <c r="B130" s="35" t="s">
        <v>151</v>
      </c>
      <c r="C130" s="35">
        <v>3</v>
      </c>
      <c r="D130" s="35">
        <v>1</v>
      </c>
      <c r="E130" s="35">
        <v>0</v>
      </c>
      <c r="F130" s="332" t="s">
        <v>194</v>
      </c>
      <c r="G130" s="332"/>
      <c r="H130" s="332"/>
      <c r="I130" s="332"/>
      <c r="J130" s="35" t="s">
        <v>151</v>
      </c>
      <c r="K130" s="35">
        <v>6</v>
      </c>
      <c r="L130" s="35"/>
      <c r="M130" s="37"/>
      <c r="N130" s="35"/>
      <c r="O130" s="63"/>
    </row>
    <row r="131" spans="1:15" s="151" customFormat="1" ht="18" customHeight="1" x14ac:dyDescent="0.25">
      <c r="A131" s="115">
        <v>4</v>
      </c>
      <c r="B131" s="35" t="s">
        <v>151</v>
      </c>
      <c r="C131" s="35">
        <v>2</v>
      </c>
      <c r="D131" s="35">
        <v>5</v>
      </c>
      <c r="E131" s="35">
        <v>0</v>
      </c>
      <c r="F131" s="332" t="s">
        <v>243</v>
      </c>
      <c r="G131" s="332"/>
      <c r="H131" s="332"/>
      <c r="I131" s="332"/>
      <c r="J131" s="35" t="s">
        <v>151</v>
      </c>
      <c r="K131" s="35">
        <v>7</v>
      </c>
      <c r="L131" s="35"/>
      <c r="M131" s="37"/>
      <c r="N131" s="35"/>
      <c r="O131" s="63"/>
    </row>
    <row r="132" spans="1:15" s="151" customFormat="1" ht="18" customHeight="1" thickBot="1" x14ac:dyDescent="0.3">
      <c r="A132" s="116">
        <v>5</v>
      </c>
      <c r="B132" s="45" t="s">
        <v>151</v>
      </c>
      <c r="C132" s="45">
        <v>3</v>
      </c>
      <c r="D132" s="45">
        <v>2</v>
      </c>
      <c r="E132" s="45">
        <v>0</v>
      </c>
      <c r="F132" s="345" t="s">
        <v>199</v>
      </c>
      <c r="G132" s="345"/>
      <c r="H132" s="345"/>
      <c r="I132" s="345"/>
      <c r="J132" s="45" t="s">
        <v>151</v>
      </c>
      <c r="K132" s="45">
        <v>7</v>
      </c>
      <c r="L132" s="45"/>
      <c r="M132" s="59"/>
      <c r="N132" s="45"/>
      <c r="O132" s="70"/>
    </row>
    <row r="133" spans="1:15" s="151" customFormat="1" ht="23.25" customHeight="1" x14ac:dyDescent="0.25">
      <c r="A133" s="328" t="s">
        <v>278</v>
      </c>
      <c r="B133" s="329"/>
      <c r="C133" s="329"/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30"/>
    </row>
    <row r="134" spans="1:15" s="151" customFormat="1" ht="18" customHeight="1" x14ac:dyDescent="0.25">
      <c r="A134" s="155">
        <v>6</v>
      </c>
      <c r="B134" s="40" t="s">
        <v>158</v>
      </c>
      <c r="C134" s="40">
        <v>4</v>
      </c>
      <c r="D134" s="40">
        <v>0</v>
      </c>
      <c r="E134" s="40">
        <v>0</v>
      </c>
      <c r="F134" s="342" t="s">
        <v>231</v>
      </c>
      <c r="G134" s="343"/>
      <c r="H134" s="343"/>
      <c r="I134" s="344"/>
      <c r="J134" s="40" t="s">
        <v>158</v>
      </c>
      <c r="K134" s="40">
        <v>2</v>
      </c>
      <c r="L134" s="40"/>
      <c r="M134" s="56"/>
      <c r="N134" s="40"/>
      <c r="O134" s="64"/>
    </row>
    <row r="135" spans="1:15" s="151" customFormat="1" ht="18" customHeight="1" thickBot="1" x14ac:dyDescent="0.3">
      <c r="A135" s="116">
        <v>7</v>
      </c>
      <c r="B135" s="45" t="s">
        <v>158</v>
      </c>
      <c r="C135" s="45">
        <v>3</v>
      </c>
      <c r="D135" s="45">
        <v>0</v>
      </c>
      <c r="E135" s="45">
        <v>0</v>
      </c>
      <c r="F135" s="346" t="s">
        <v>219</v>
      </c>
      <c r="G135" s="346"/>
      <c r="H135" s="346"/>
      <c r="I135" s="346"/>
      <c r="J135" s="87" t="s">
        <v>158</v>
      </c>
      <c r="K135" s="87">
        <v>8</v>
      </c>
      <c r="L135" s="88"/>
      <c r="M135" s="87"/>
      <c r="N135" s="87"/>
      <c r="O135" s="90"/>
    </row>
    <row r="136" spans="1:15" s="143" customFormat="1" ht="12" customHeight="1" thickBo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s="143" customFormat="1" ht="26.25" customHeight="1" thickBot="1" x14ac:dyDescent="0.25">
      <c r="A137" s="322" t="s">
        <v>33</v>
      </c>
      <c r="B137" s="323"/>
      <c r="C137" s="323"/>
      <c r="D137" s="323"/>
      <c r="E137" s="323"/>
      <c r="F137" s="323"/>
      <c r="G137" s="323"/>
      <c r="H137" s="323"/>
      <c r="I137" s="324"/>
      <c r="J137" s="325" t="s">
        <v>39</v>
      </c>
      <c r="K137" s="326"/>
      <c r="L137" s="325" t="s">
        <v>43</v>
      </c>
      <c r="M137" s="326"/>
      <c r="N137" s="325" t="s">
        <v>34</v>
      </c>
      <c r="O137" s="327"/>
    </row>
    <row r="138" spans="1:15" s="143" customFormat="1" ht="18" customHeight="1" x14ac:dyDescent="0.2">
      <c r="A138" s="350" t="s">
        <v>279</v>
      </c>
      <c r="B138" s="351"/>
      <c r="C138" s="351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2"/>
    </row>
    <row r="139" spans="1:15" s="143" customFormat="1" ht="18" customHeight="1" x14ac:dyDescent="0.2">
      <c r="A139" s="315" t="s">
        <v>308</v>
      </c>
      <c r="B139" s="316"/>
      <c r="C139" s="316"/>
      <c r="D139" s="316"/>
      <c r="E139" s="316"/>
      <c r="F139" s="316"/>
      <c r="G139" s="316"/>
      <c r="H139" s="316"/>
      <c r="I139" s="316"/>
      <c r="J139" s="317">
        <v>10</v>
      </c>
      <c r="K139" s="317"/>
      <c r="L139" s="317" t="s">
        <v>173</v>
      </c>
      <c r="M139" s="317"/>
      <c r="N139" s="317" t="s">
        <v>174</v>
      </c>
      <c r="O139" s="318"/>
    </row>
    <row r="140" spans="1:15" s="143" customFormat="1" ht="18" customHeight="1" x14ac:dyDescent="0.2">
      <c r="A140" s="315"/>
      <c r="B140" s="316"/>
      <c r="C140" s="316"/>
      <c r="D140" s="316"/>
      <c r="E140" s="316"/>
      <c r="F140" s="316"/>
      <c r="G140" s="316"/>
      <c r="H140" s="316"/>
      <c r="I140" s="316"/>
      <c r="J140" s="317"/>
      <c r="K140" s="317"/>
      <c r="L140" s="317"/>
      <c r="M140" s="317"/>
      <c r="N140" s="317"/>
      <c r="O140" s="318"/>
    </row>
    <row r="141" spans="1:15" s="143" customFormat="1" ht="18" customHeight="1" thickBot="1" x14ac:dyDescent="0.25">
      <c r="A141" s="315"/>
      <c r="B141" s="316"/>
      <c r="C141" s="316"/>
      <c r="D141" s="316"/>
      <c r="E141" s="316"/>
      <c r="F141" s="316"/>
      <c r="G141" s="316"/>
      <c r="H141" s="316"/>
      <c r="I141" s="316"/>
      <c r="J141" s="317"/>
      <c r="K141" s="317"/>
      <c r="L141" s="317"/>
      <c r="M141" s="317"/>
      <c r="N141" s="317"/>
      <c r="O141" s="318"/>
    </row>
    <row r="142" spans="1:15" s="143" customFormat="1" ht="13.5" customHeight="1" thickBot="1" x14ac:dyDescent="0.25">
      <c r="A142" s="338" t="s">
        <v>44</v>
      </c>
      <c r="B142" s="339"/>
      <c r="C142" s="339"/>
      <c r="D142" s="339"/>
      <c r="E142" s="339"/>
      <c r="F142" s="339"/>
      <c r="G142" s="339"/>
      <c r="H142" s="339"/>
      <c r="I142" s="340"/>
      <c r="J142" s="347">
        <v>10</v>
      </c>
      <c r="K142" s="348"/>
      <c r="L142" s="348"/>
      <c r="M142" s="348"/>
      <c r="N142" s="348"/>
      <c r="O142" s="349"/>
    </row>
    <row r="143" spans="1:15" s="143" customFormat="1" ht="16.5" customHeight="1" x14ac:dyDescent="0.2">
      <c r="A143" s="341" t="s">
        <v>285</v>
      </c>
      <c r="B143" s="341"/>
      <c r="C143" s="341"/>
      <c r="D143" s="341"/>
      <c r="E143" s="341"/>
      <c r="F143" s="341"/>
      <c r="G143" s="341"/>
      <c r="H143" s="341"/>
      <c r="I143" s="341"/>
      <c r="J143" s="145"/>
      <c r="K143" s="333" t="s">
        <v>286</v>
      </c>
      <c r="L143" s="333"/>
      <c r="M143" s="333"/>
      <c r="N143" s="333"/>
      <c r="O143" s="333"/>
    </row>
    <row r="144" spans="1:15" s="143" customFormat="1" ht="13.5" customHeight="1" x14ac:dyDescent="0.2">
      <c r="A144" s="4"/>
      <c r="B144" s="5"/>
      <c r="C144" s="5"/>
      <c r="D144" s="5"/>
      <c r="E144" s="5"/>
      <c r="F144" s="82"/>
      <c r="G144" s="6"/>
      <c r="H144" s="7"/>
      <c r="I144" s="7"/>
      <c r="J144" s="7"/>
      <c r="K144" s="7"/>
      <c r="L144" s="333" t="s">
        <v>296</v>
      </c>
      <c r="M144" s="333"/>
      <c r="N144" s="333"/>
      <c r="O144" s="333"/>
    </row>
    <row r="145" spans="1:16" s="143" customFormat="1" ht="18" customHeight="1" x14ac:dyDescent="0.2">
      <c r="A145" s="4"/>
      <c r="B145" s="5"/>
      <c r="C145" s="5"/>
      <c r="D145" s="5"/>
      <c r="E145" s="5"/>
      <c r="F145" s="82"/>
      <c r="G145" s="6"/>
      <c r="H145" s="7"/>
      <c r="I145" s="7"/>
      <c r="J145" s="7"/>
      <c r="K145" s="7"/>
      <c r="L145" s="5"/>
      <c r="M145" s="5"/>
      <c r="N145" s="5"/>
      <c r="O145" s="5"/>
    </row>
    <row r="146" spans="1:16" s="143" customFormat="1" ht="18" customHeight="1" x14ac:dyDescent="0.25">
      <c r="A146" s="142"/>
      <c r="B146" s="142"/>
      <c r="C146" s="142"/>
      <c r="D146" s="142"/>
      <c r="E146" s="142"/>
      <c r="F146" s="309" t="s">
        <v>312</v>
      </c>
      <c r="G146" s="310"/>
      <c r="H146" s="310"/>
      <c r="I146" s="310"/>
      <c r="J146" s="310"/>
      <c r="K146" s="310"/>
      <c r="L146" s="310"/>
      <c r="M146" s="142"/>
      <c r="N146" s="142"/>
      <c r="O146" s="142"/>
    </row>
    <row r="147" spans="1:16" s="143" customFormat="1" ht="12.75" customHeight="1" x14ac:dyDescent="0.2">
      <c r="A147" s="142"/>
      <c r="B147" s="142"/>
      <c r="C147" s="142"/>
      <c r="D147" s="142"/>
      <c r="E147" s="142"/>
      <c r="F147" s="248"/>
      <c r="G147" s="249"/>
      <c r="H147" s="250"/>
      <c r="I147" s="250"/>
      <c r="J147" s="250"/>
      <c r="K147" s="250"/>
      <c r="L147" s="248"/>
      <c r="M147" s="142"/>
      <c r="N147" s="142"/>
      <c r="O147" s="142"/>
    </row>
    <row r="148" spans="1:16" s="143" customFormat="1" ht="9" customHeight="1" x14ac:dyDescent="0.25">
      <c r="A148" s="142"/>
      <c r="B148" s="142"/>
      <c r="C148" s="142"/>
      <c r="D148" s="142"/>
      <c r="E148" s="142"/>
      <c r="F148"/>
      <c r="G148" s="251"/>
      <c r="H148" s="252"/>
      <c r="I148" s="252"/>
      <c r="J148" s="252"/>
      <c r="K148" s="252"/>
      <c r="L148"/>
      <c r="M148" s="142"/>
      <c r="N148" s="142"/>
      <c r="O148" s="142"/>
    </row>
    <row r="149" spans="1:16" s="143" customFormat="1" ht="18" customHeight="1" x14ac:dyDescent="0.25">
      <c r="A149" s="142"/>
      <c r="B149" s="142"/>
      <c r="C149" s="142"/>
      <c r="D149" s="142"/>
      <c r="E149" s="142"/>
      <c r="F149" s="311" t="s">
        <v>313</v>
      </c>
      <c r="G149" s="312"/>
      <c r="H149" s="313"/>
      <c r="I149" s="313"/>
      <c r="J149" s="313"/>
      <c r="K149" s="314"/>
      <c r="L149" s="314"/>
      <c r="M149" s="142"/>
      <c r="N149" s="142"/>
      <c r="O149" s="142"/>
    </row>
    <row r="150" spans="1:16" s="143" customFormat="1" ht="12.75" x14ac:dyDescent="0.2">
      <c r="A150" s="142"/>
      <c r="B150" s="142"/>
      <c r="C150" s="142"/>
      <c r="D150" s="142"/>
      <c r="E150" s="142"/>
      <c r="F150" s="248" t="s">
        <v>319</v>
      </c>
      <c r="G150" s="142"/>
      <c r="H150" s="142"/>
      <c r="I150" s="142"/>
      <c r="J150" s="142"/>
      <c r="K150" s="142"/>
      <c r="L150" s="142"/>
      <c r="M150" s="142"/>
      <c r="N150" s="142"/>
      <c r="O150" s="142"/>
    </row>
    <row r="151" spans="1:16" s="143" customFormat="1" ht="20.25" customHeight="1" x14ac:dyDescent="0.2">
      <c r="A151" s="142"/>
      <c r="B151" s="142"/>
      <c r="C151" s="142"/>
      <c r="D151" s="142"/>
      <c r="E151" s="142"/>
      <c r="F151" s="147"/>
      <c r="G151" s="142"/>
      <c r="H151" s="142"/>
      <c r="I151" s="142"/>
      <c r="J151" s="142"/>
      <c r="K151" s="142"/>
      <c r="L151" s="142"/>
      <c r="M151" s="142"/>
      <c r="N151" s="142"/>
      <c r="O151" s="142"/>
    </row>
    <row r="152" spans="1:16" s="143" customFormat="1" x14ac:dyDescent="0.2">
      <c r="A152" s="142"/>
      <c r="B152" s="142"/>
      <c r="C152" s="142"/>
      <c r="D152" s="142"/>
      <c r="E152" s="142"/>
      <c r="F152" s="147"/>
      <c r="G152" s="142"/>
      <c r="H152" s="142"/>
      <c r="I152" s="142"/>
      <c r="J152" s="142"/>
      <c r="K152" s="142"/>
      <c r="L152" s="142"/>
      <c r="M152" s="142"/>
      <c r="N152" s="142"/>
      <c r="O152" s="142"/>
    </row>
    <row r="153" spans="1:16" s="143" customFormat="1" x14ac:dyDescent="0.2">
      <c r="A153" s="142"/>
      <c r="B153" s="142"/>
      <c r="C153" s="142"/>
      <c r="D153" s="142"/>
      <c r="E153" s="142"/>
      <c r="F153" s="147"/>
      <c r="G153" s="142"/>
      <c r="H153" s="142"/>
      <c r="I153" s="142"/>
      <c r="J153" s="142"/>
      <c r="K153" s="142"/>
      <c r="L153" s="142"/>
      <c r="M153" s="142"/>
      <c r="N153" s="142"/>
      <c r="O153" s="142"/>
    </row>
    <row r="154" spans="1:16" s="143" customFormat="1" x14ac:dyDescent="0.2">
      <c r="A154" s="142"/>
      <c r="B154" s="142"/>
      <c r="C154" s="142"/>
      <c r="D154" s="142"/>
      <c r="E154" s="142"/>
      <c r="F154" s="147"/>
      <c r="G154" s="142"/>
      <c r="H154" s="142"/>
      <c r="I154" s="142"/>
      <c r="J154" s="142"/>
      <c r="K154" s="142"/>
      <c r="L154" s="142"/>
      <c r="M154" s="142"/>
      <c r="N154" s="142"/>
      <c r="O154" s="142"/>
    </row>
    <row r="155" spans="1:16" s="143" customFormat="1" ht="23.25" customHeight="1" x14ac:dyDescent="0.2">
      <c r="A155" s="142"/>
      <c r="B155" s="142"/>
      <c r="C155" s="142"/>
      <c r="D155" s="142"/>
      <c r="E155" s="142"/>
      <c r="F155" s="147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6" s="143" customFormat="1" x14ac:dyDescent="0.2">
      <c r="A156" s="142"/>
      <c r="B156" s="142"/>
      <c r="C156" s="142"/>
      <c r="D156" s="142"/>
      <c r="E156" s="142"/>
      <c r="F156" s="147"/>
      <c r="G156" s="142"/>
      <c r="H156" s="142"/>
      <c r="I156" s="142"/>
      <c r="J156" s="142"/>
      <c r="K156" s="142"/>
      <c r="L156" s="142"/>
      <c r="M156" s="142"/>
      <c r="N156" s="142"/>
      <c r="O156" s="142"/>
    </row>
    <row r="157" spans="1:16" s="143" customFormat="1" x14ac:dyDescent="0.2">
      <c r="A157" s="142"/>
      <c r="B157" s="142"/>
      <c r="C157" s="142"/>
      <c r="D157" s="142"/>
      <c r="E157" s="142"/>
      <c r="F157" s="147"/>
      <c r="G157" s="142"/>
      <c r="H157" s="142"/>
      <c r="I157" s="142"/>
      <c r="J157" s="142"/>
      <c r="K157" s="142"/>
      <c r="L157" s="142"/>
      <c r="M157" s="142"/>
      <c r="N157" s="142"/>
      <c r="O157" s="142"/>
    </row>
    <row r="158" spans="1:16" s="143" customFormat="1" ht="22.5" customHeight="1" x14ac:dyDescent="0.2">
      <c r="A158" s="142"/>
      <c r="B158" s="142"/>
      <c r="C158" s="142"/>
      <c r="D158" s="142"/>
      <c r="E158" s="142"/>
      <c r="F158" s="147"/>
      <c r="G158" s="142"/>
      <c r="H158" s="142"/>
      <c r="I158" s="142"/>
      <c r="J158" s="142"/>
      <c r="K158" s="142"/>
      <c r="L158" s="142"/>
      <c r="M158" s="142"/>
      <c r="N158" s="142"/>
      <c r="O158" s="142"/>
      <c r="P158" s="146"/>
    </row>
    <row r="159" spans="1:16" s="143" customFormat="1" x14ac:dyDescent="0.2">
      <c r="A159" s="142"/>
      <c r="B159" s="142"/>
      <c r="C159" s="142"/>
      <c r="D159" s="142"/>
      <c r="E159" s="142"/>
      <c r="F159" s="147"/>
      <c r="G159" s="142"/>
      <c r="H159" s="142"/>
      <c r="I159" s="142"/>
      <c r="J159" s="142"/>
      <c r="K159" s="142"/>
      <c r="L159" s="142"/>
      <c r="M159" s="142"/>
      <c r="N159" s="142"/>
      <c r="O159" s="142"/>
    </row>
    <row r="160" spans="1:16" s="143" customFormat="1" x14ac:dyDescent="0.2">
      <c r="A160" s="142"/>
      <c r="B160" s="142"/>
      <c r="C160" s="142"/>
      <c r="D160" s="142"/>
      <c r="E160" s="142"/>
      <c r="F160" s="147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</row>
  </sheetData>
  <protectedRanges>
    <protectedRange sqref="I135 A136:O136 I128:I132 A103:A105 L128:O132 A40:E40 B107:O108 A72:O72 A128:F132 B126:O126 C112:F113 A64:A67 B104:O105 B66:O69 L135:O135 A7:O35 A135:F135 A107:A109 A125:A126 A75:O89 B96:O97 B99:O100 A96:A101 A114:O114 A120:O123 B134:E134 A57:A61 B57:O64 A41:O56 A37:O39" name="UP Content"/>
    <protectedRange sqref="F40:O40 F134 J134:O134" name="UP Content_1"/>
    <protectedRange sqref="A73:A74" name="UP Content_2"/>
    <protectedRange sqref="A63 B65:O65" name="UP Content_3"/>
    <protectedRange sqref="B109:O109 B113 G113:O113 B71:O71" name="UP Content_5"/>
    <protectedRange sqref="A119:O119 A115:O117 A118:E118" name="UP Content_7"/>
    <protectedRange sqref="A94:O95" name="UP Content_8"/>
    <protectedRange sqref="F101:O101" name="UP Content_9"/>
    <protectedRange sqref="C102:F102 A102 H102:O102" name="UP Content_10"/>
    <protectedRange sqref="G106:O106 A106:E106" name="UP Content_11"/>
    <protectedRange sqref="A110:O110" name="UP Content_12"/>
    <protectedRange sqref="A124:O124" name="UP Content_13"/>
    <protectedRange sqref="A127:E127 G127:O127 A133:E133 G133:O133 A134" name="UP Content_14"/>
    <protectedRange sqref="L139 L141 N141 N139 M139:M141 J139:K141 O139:O140 A137:A138 C137:O138" name="UP Content_15"/>
    <protectedRange sqref="C138:O138 L139 L141 N141 N139 M139:M141 J139:K141 O139:O140 A138" name="unlock_1"/>
    <protectedRange sqref="A139:H141" name="UP Content_6"/>
    <protectedRange sqref="A139:H141" name="unlock_2"/>
    <protectedRange sqref="A36:O36" name="UP Content_4"/>
    <protectedRange sqref="F118:K118 N118:O118" name="UP Content_5_1"/>
    <protectedRange sqref="G90:G93 A90:A93" name="UP Content_21"/>
    <protectedRange sqref="B90:E93 H90:O93" name="UP Content_6_6"/>
    <protectedRange sqref="F90" name="UP Content_16_1_1_5"/>
    <protectedRange sqref="F91" name="UP Content_17_2_1_5"/>
    <protectedRange sqref="F92" name="UP Content_18_1_5"/>
    <protectedRange sqref="F93" name="UP Content_19_1_5"/>
  </protectedRanges>
  <mergeCells count="61">
    <mergeCell ref="A116:E116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138:O138"/>
    <mergeCell ref="B5:E5"/>
    <mergeCell ref="A6:O6"/>
    <mergeCell ref="A36:O36"/>
    <mergeCell ref="A72:O72"/>
    <mergeCell ref="A120:O120"/>
    <mergeCell ref="A95:O95"/>
    <mergeCell ref="A106:O106"/>
    <mergeCell ref="A110:O110"/>
    <mergeCell ref="F116:O116"/>
    <mergeCell ref="A94:O94"/>
    <mergeCell ref="A102:O102"/>
    <mergeCell ref="A115:E115"/>
    <mergeCell ref="F115:O115"/>
    <mergeCell ref="A117:E117"/>
    <mergeCell ref="F117:O117"/>
    <mergeCell ref="F129:I129"/>
    <mergeCell ref="L144:O144"/>
    <mergeCell ref="F122:I122"/>
    <mergeCell ref="F123:I123"/>
    <mergeCell ref="F125:I125"/>
    <mergeCell ref="F126:I126"/>
    <mergeCell ref="A142:I142"/>
    <mergeCell ref="A143:I143"/>
    <mergeCell ref="F134:I134"/>
    <mergeCell ref="K143:O143"/>
    <mergeCell ref="F130:I130"/>
    <mergeCell ref="F131:I131"/>
    <mergeCell ref="F132:I132"/>
    <mergeCell ref="F135:I135"/>
    <mergeCell ref="A133:O133"/>
    <mergeCell ref="J142:O142"/>
    <mergeCell ref="B121:E121"/>
    <mergeCell ref="F121:I121"/>
    <mergeCell ref="F118:O118"/>
    <mergeCell ref="F146:L146"/>
    <mergeCell ref="F149:L149"/>
    <mergeCell ref="A139:I141"/>
    <mergeCell ref="J139:K141"/>
    <mergeCell ref="L139:M141"/>
    <mergeCell ref="N139:O141"/>
    <mergeCell ref="A124:O124"/>
    <mergeCell ref="A137:I137"/>
    <mergeCell ref="J137:K137"/>
    <mergeCell ref="L137:M137"/>
    <mergeCell ref="N137:O137"/>
    <mergeCell ref="A127:O127"/>
    <mergeCell ref="F128:I128"/>
  </mergeCells>
  <pageMargins left="0.9055118110236221" right="0.70866141732283472" top="0.74803149606299213" bottom="0.74803149606299213" header="0.31496062992125984" footer="0.31496062992125984"/>
  <pageSetup paperSize="9" orientation="landscape" horizontalDpi="4294967294" verticalDpi="4294967294" r:id="rId1"/>
  <ignoredErrors>
    <ignoredError sqref="H101:M101 A7:A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zoomScaleNormal="100" workbookViewId="0">
      <selection activeCell="AS9" sqref="AS9"/>
    </sheetView>
  </sheetViews>
  <sheetFormatPr defaultColWidth="8.85546875" defaultRowHeight="14.25" x14ac:dyDescent="0.2"/>
  <cols>
    <col min="1" max="1" width="8.85546875" style="231"/>
    <col min="2" max="2" width="3.7109375" style="231" customWidth="1"/>
    <col min="3" max="3" width="2.7109375" style="231" customWidth="1"/>
    <col min="4" max="4" width="2.5703125" style="231" customWidth="1"/>
    <col min="5" max="5" width="3.7109375" style="231" customWidth="1"/>
    <col min="6" max="7" width="2.85546875" style="231" customWidth="1"/>
    <col min="8" max="8" width="3.7109375" style="231" customWidth="1"/>
    <col min="9" max="10" width="2.85546875" style="231" customWidth="1"/>
    <col min="11" max="11" width="3.7109375" style="231" customWidth="1"/>
    <col min="12" max="13" width="3" style="231" customWidth="1"/>
    <col min="14" max="14" width="3.7109375" style="231" customWidth="1"/>
    <col min="15" max="16" width="2.7109375" style="231" customWidth="1"/>
    <col min="17" max="17" width="3.7109375" style="231" customWidth="1"/>
    <col min="18" max="19" width="2.85546875" style="231" customWidth="1"/>
    <col min="20" max="20" width="3.7109375" style="231" customWidth="1"/>
    <col min="21" max="22" width="3" style="231" customWidth="1"/>
    <col min="23" max="23" width="3.7109375" style="231" customWidth="1"/>
    <col min="24" max="25" width="2.85546875" style="231" customWidth="1"/>
    <col min="26" max="37" width="2.7109375" style="231" customWidth="1"/>
    <col min="38" max="38" width="4.7109375" style="231" customWidth="1"/>
    <col min="39" max="39" width="3.7109375" style="231" customWidth="1"/>
    <col min="40" max="40" width="3.28515625" style="231" customWidth="1"/>
    <col min="41" max="56" width="8.85546875" style="239"/>
    <col min="57" max="16384" width="8.85546875" style="231"/>
  </cols>
  <sheetData>
    <row r="1" spans="1:56" ht="15" x14ac:dyDescent="0.2">
      <c r="A1" s="410" t="s">
        <v>45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</row>
    <row r="2" spans="1:56" ht="15.75" x14ac:dyDescent="0.2">
      <c r="A2" s="411" t="s">
        <v>297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</row>
    <row r="3" spans="1:56" x14ac:dyDescent="0.2">
      <c r="A3" s="412" t="s">
        <v>300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</row>
    <row r="4" spans="1:56" ht="15" thickBot="1" x14ac:dyDescent="0.25">
      <c r="A4" s="402" t="s">
        <v>67</v>
      </c>
      <c r="B4" s="402"/>
      <c r="C4" s="402"/>
      <c r="D4" s="402"/>
      <c r="E4" s="402"/>
      <c r="F4" s="402" t="s">
        <v>72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164"/>
      <c r="V4" s="403" t="s">
        <v>132</v>
      </c>
      <c r="W4" s="403"/>
      <c r="X4" s="403"/>
      <c r="Y4" s="403"/>
      <c r="Z4" s="403"/>
      <c r="AA4" s="403"/>
      <c r="AB4" s="403"/>
      <c r="AC4" s="403"/>
      <c r="AD4" s="403"/>
      <c r="AE4" s="403"/>
      <c r="AF4" s="404" t="s">
        <v>93</v>
      </c>
      <c r="AG4" s="403"/>
      <c r="AH4" s="403"/>
      <c r="AI4" s="403"/>
      <c r="AJ4" s="403"/>
      <c r="AK4" s="403"/>
      <c r="AL4" s="403"/>
      <c r="AM4" s="403"/>
      <c r="AN4" s="403"/>
    </row>
    <row r="5" spans="1:56" ht="15.75" thickBot="1" x14ac:dyDescent="0.25">
      <c r="A5" s="413" t="s">
        <v>46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5"/>
    </row>
    <row r="6" spans="1:56" ht="15" x14ac:dyDescent="0.2">
      <c r="A6" s="416" t="s">
        <v>47</v>
      </c>
      <c r="B6" s="405" t="s">
        <v>48</v>
      </c>
      <c r="C6" s="406"/>
      <c r="D6" s="407"/>
      <c r="E6" s="405" t="s">
        <v>49</v>
      </c>
      <c r="F6" s="406"/>
      <c r="G6" s="407"/>
      <c r="H6" s="405" t="s">
        <v>50</v>
      </c>
      <c r="I6" s="418"/>
      <c r="J6" s="419"/>
      <c r="K6" s="405" t="s">
        <v>51</v>
      </c>
      <c r="L6" s="406"/>
      <c r="M6" s="407"/>
      <c r="N6" s="405" t="s">
        <v>52</v>
      </c>
      <c r="O6" s="406"/>
      <c r="P6" s="407"/>
      <c r="Q6" s="405" t="s">
        <v>53</v>
      </c>
      <c r="R6" s="406"/>
      <c r="S6" s="407"/>
      <c r="T6" s="405" t="s">
        <v>54</v>
      </c>
      <c r="U6" s="406"/>
      <c r="V6" s="407"/>
      <c r="W6" s="405" t="s">
        <v>55</v>
      </c>
      <c r="X6" s="406"/>
      <c r="Y6" s="407"/>
      <c r="Z6" s="405" t="s">
        <v>56</v>
      </c>
      <c r="AA6" s="406"/>
      <c r="AB6" s="407"/>
      <c r="AC6" s="405" t="s">
        <v>57</v>
      </c>
      <c r="AD6" s="406"/>
      <c r="AE6" s="407"/>
      <c r="AF6" s="405" t="s">
        <v>68</v>
      </c>
      <c r="AG6" s="406"/>
      <c r="AH6" s="407"/>
      <c r="AI6" s="405" t="s">
        <v>69</v>
      </c>
      <c r="AJ6" s="406"/>
      <c r="AK6" s="407"/>
      <c r="AL6" s="405" t="s">
        <v>58</v>
      </c>
      <c r="AM6" s="406"/>
      <c r="AN6" s="407"/>
    </row>
    <row r="7" spans="1:56" ht="76.5" thickBot="1" x14ac:dyDescent="0.25">
      <c r="A7" s="417"/>
      <c r="B7" s="165" t="s">
        <v>133</v>
      </c>
      <c r="C7" s="166" t="s">
        <v>59</v>
      </c>
      <c r="D7" s="167" t="s">
        <v>60</v>
      </c>
      <c r="E7" s="165" t="s">
        <v>133</v>
      </c>
      <c r="F7" s="166" t="s">
        <v>59</v>
      </c>
      <c r="G7" s="167" t="s">
        <v>60</v>
      </c>
      <c r="H7" s="165" t="s">
        <v>133</v>
      </c>
      <c r="I7" s="166" t="s">
        <v>59</v>
      </c>
      <c r="J7" s="167" t="s">
        <v>60</v>
      </c>
      <c r="K7" s="165" t="s">
        <v>133</v>
      </c>
      <c r="L7" s="166" t="s">
        <v>59</v>
      </c>
      <c r="M7" s="167" t="s">
        <v>60</v>
      </c>
      <c r="N7" s="165" t="s">
        <v>133</v>
      </c>
      <c r="O7" s="166" t="s">
        <v>59</v>
      </c>
      <c r="P7" s="167" t="s">
        <v>60</v>
      </c>
      <c r="Q7" s="165" t="s">
        <v>133</v>
      </c>
      <c r="R7" s="166" t="s">
        <v>59</v>
      </c>
      <c r="S7" s="167" t="s">
        <v>60</v>
      </c>
      <c r="T7" s="165" t="s">
        <v>133</v>
      </c>
      <c r="U7" s="166" t="s">
        <v>59</v>
      </c>
      <c r="V7" s="167" t="s">
        <v>60</v>
      </c>
      <c r="W7" s="165" t="s">
        <v>133</v>
      </c>
      <c r="X7" s="166" t="s">
        <v>59</v>
      </c>
      <c r="Y7" s="167" t="s">
        <v>60</v>
      </c>
      <c r="Z7" s="165" t="s">
        <v>133</v>
      </c>
      <c r="AA7" s="166" t="s">
        <v>59</v>
      </c>
      <c r="AB7" s="167" t="s">
        <v>60</v>
      </c>
      <c r="AC7" s="165" t="s">
        <v>133</v>
      </c>
      <c r="AD7" s="166" t="s">
        <v>59</v>
      </c>
      <c r="AE7" s="167" t="s">
        <v>60</v>
      </c>
      <c r="AF7" s="165" t="s">
        <v>133</v>
      </c>
      <c r="AG7" s="166" t="s">
        <v>59</v>
      </c>
      <c r="AH7" s="167" t="s">
        <v>60</v>
      </c>
      <c r="AI7" s="165" t="s">
        <v>133</v>
      </c>
      <c r="AJ7" s="166" t="s">
        <v>59</v>
      </c>
      <c r="AK7" s="167" t="s">
        <v>60</v>
      </c>
      <c r="AL7" s="168" t="s">
        <v>133</v>
      </c>
      <c r="AM7" s="169" t="s">
        <v>59</v>
      </c>
      <c r="AN7" s="170" t="s">
        <v>60</v>
      </c>
    </row>
    <row r="8" spans="1:56" s="232" customFormat="1" ht="48" x14ac:dyDescent="0.2">
      <c r="A8" s="171" t="s">
        <v>24</v>
      </c>
      <c r="B8" s="172">
        <f>SUM('Учебен план'!K7:M9)</f>
        <v>315</v>
      </c>
      <c r="C8" s="173">
        <f>SUM('Учебен план'!I7:I9)</f>
        <v>22</v>
      </c>
      <c r="D8" s="174">
        <v>3</v>
      </c>
      <c r="E8" s="172">
        <f>SUM('Учебен план'!K10:M12)</f>
        <v>270</v>
      </c>
      <c r="F8" s="173">
        <f>SUM('Учебен план'!I10:I12)</f>
        <v>18</v>
      </c>
      <c r="G8" s="174">
        <v>3</v>
      </c>
      <c r="H8" s="241">
        <f>SUM('Учебен план'!K13:M16)</f>
        <v>330</v>
      </c>
      <c r="I8" s="242">
        <f>SUM('Учебен план'!I13:I16)</f>
        <v>24</v>
      </c>
      <c r="J8" s="243">
        <v>4</v>
      </c>
      <c r="K8" s="172">
        <f>SUM('Учебен план'!K17:M20)</f>
        <v>285</v>
      </c>
      <c r="L8" s="173">
        <f>SUM('Учебен план'!I17:I20)</f>
        <v>20</v>
      </c>
      <c r="M8" s="174">
        <v>4</v>
      </c>
      <c r="N8" s="172">
        <f>SUM('Учебен план'!K21:M24)</f>
        <v>315</v>
      </c>
      <c r="O8" s="173">
        <f>SUM('Учебен план'!I21:I24)</f>
        <v>21</v>
      </c>
      <c r="P8" s="174">
        <v>4</v>
      </c>
      <c r="Q8" s="172">
        <f>SUM('Учебен план'!K25:M29)</f>
        <v>345</v>
      </c>
      <c r="R8" s="173">
        <f>SUM('Учебен план'!I25:I29)</f>
        <v>25</v>
      </c>
      <c r="S8" s="174">
        <v>5</v>
      </c>
      <c r="T8" s="172">
        <f>SUM('Учебен план'!K30:M34)</f>
        <v>285</v>
      </c>
      <c r="U8" s="173">
        <f>SUM('Учебен план'!I30:I34)</f>
        <v>21</v>
      </c>
      <c r="V8" s="174">
        <v>5</v>
      </c>
      <c r="W8" s="172">
        <f>SUM('Учебен план'!K35:M35)</f>
        <v>90</v>
      </c>
      <c r="X8" s="173">
        <f>SUM('Учебен план'!I35)</f>
        <v>8</v>
      </c>
      <c r="Y8" s="174">
        <v>1</v>
      </c>
      <c r="Z8" s="175"/>
      <c r="AA8" s="173"/>
      <c r="AB8" s="174"/>
      <c r="AC8" s="175"/>
      <c r="AD8" s="173"/>
      <c r="AE8" s="174"/>
      <c r="AF8" s="176"/>
      <c r="AG8" s="173"/>
      <c r="AH8" s="177"/>
      <c r="AI8" s="178"/>
      <c r="AJ8" s="179"/>
      <c r="AK8" s="180"/>
      <c r="AL8" s="181">
        <f t="shared" ref="AL8:AN9" si="0">SUM(B8,E8,H8,K8,N8,Q8,T8,W8,)</f>
        <v>2235</v>
      </c>
      <c r="AM8" s="182">
        <f t="shared" si="0"/>
        <v>159</v>
      </c>
      <c r="AN8" s="183">
        <f t="shared" si="0"/>
        <v>29</v>
      </c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</row>
    <row r="9" spans="1:56" s="232" customFormat="1" ht="60" x14ac:dyDescent="0.2">
      <c r="A9" s="184" t="s">
        <v>61</v>
      </c>
      <c r="B9" s="185">
        <v>75</v>
      </c>
      <c r="C9" s="67">
        <v>8</v>
      </c>
      <c r="D9" s="68">
        <v>2</v>
      </c>
      <c r="E9" s="244">
        <v>120</v>
      </c>
      <c r="F9" s="67">
        <v>12</v>
      </c>
      <c r="G9" s="68">
        <v>3</v>
      </c>
      <c r="H9" s="244">
        <v>60</v>
      </c>
      <c r="I9" s="67">
        <v>6</v>
      </c>
      <c r="J9" s="68">
        <v>1</v>
      </c>
      <c r="K9" s="244">
        <v>30</v>
      </c>
      <c r="L9" s="67">
        <v>2</v>
      </c>
      <c r="M9" s="68">
        <v>1</v>
      </c>
      <c r="N9" s="244">
        <v>90</v>
      </c>
      <c r="O9" s="67">
        <v>9</v>
      </c>
      <c r="P9" s="68">
        <v>2</v>
      </c>
      <c r="Q9" s="244">
        <v>60</v>
      </c>
      <c r="R9" s="67">
        <v>5</v>
      </c>
      <c r="S9" s="68">
        <v>1</v>
      </c>
      <c r="T9" s="244">
        <v>90</v>
      </c>
      <c r="U9" s="67">
        <v>9</v>
      </c>
      <c r="V9" s="68">
        <v>2</v>
      </c>
      <c r="W9" s="244">
        <v>120</v>
      </c>
      <c r="X9" s="67">
        <v>12</v>
      </c>
      <c r="Y9" s="187">
        <v>4</v>
      </c>
      <c r="Z9" s="188"/>
      <c r="AA9" s="186"/>
      <c r="AB9" s="187"/>
      <c r="AC9" s="188"/>
      <c r="AD9" s="186"/>
      <c r="AE9" s="187"/>
      <c r="AF9" s="189"/>
      <c r="AG9" s="186"/>
      <c r="AH9" s="190"/>
      <c r="AI9" s="191"/>
      <c r="AJ9" s="192"/>
      <c r="AK9" s="193"/>
      <c r="AL9" s="194">
        <f t="shared" si="0"/>
        <v>645</v>
      </c>
      <c r="AM9" s="195">
        <f t="shared" si="0"/>
        <v>63</v>
      </c>
      <c r="AN9" s="196">
        <f t="shared" si="0"/>
        <v>16</v>
      </c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</row>
    <row r="10" spans="1:56" s="232" customFormat="1" ht="24.75" thickBot="1" x14ac:dyDescent="0.25">
      <c r="A10" s="197" t="s">
        <v>62</v>
      </c>
      <c r="B10" s="198"/>
      <c r="C10" s="199"/>
      <c r="D10" s="200"/>
      <c r="E10" s="201"/>
      <c r="F10" s="199"/>
      <c r="G10" s="200"/>
      <c r="H10" s="198"/>
      <c r="I10" s="199"/>
      <c r="J10" s="200"/>
      <c r="K10" s="202">
        <v>120</v>
      </c>
      <c r="L10" s="203">
        <v>8</v>
      </c>
      <c r="M10" s="204">
        <v>1</v>
      </c>
      <c r="N10" s="201"/>
      <c r="O10" s="199"/>
      <c r="P10" s="200"/>
      <c r="Q10" s="201"/>
      <c r="R10" s="199"/>
      <c r="S10" s="200"/>
      <c r="T10" s="202"/>
      <c r="U10" s="203"/>
      <c r="V10" s="204"/>
      <c r="W10" s="202"/>
      <c r="X10" s="203"/>
      <c r="Y10" s="204"/>
      <c r="Z10" s="198"/>
      <c r="AA10" s="199"/>
      <c r="AB10" s="200"/>
      <c r="AC10" s="198"/>
      <c r="AD10" s="199"/>
      <c r="AE10" s="200"/>
      <c r="AF10" s="205"/>
      <c r="AG10" s="199"/>
      <c r="AH10" s="206"/>
      <c r="AI10" s="207"/>
      <c r="AJ10" s="208"/>
      <c r="AK10" s="209"/>
      <c r="AL10" s="210">
        <v>120</v>
      </c>
      <c r="AM10" s="211">
        <f>SUM(C10,F10,I10,L10,O10,R10,U10,X10)</f>
        <v>8</v>
      </c>
      <c r="AN10" s="212">
        <v>1</v>
      </c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</row>
    <row r="11" spans="1:56" s="232" customFormat="1" ht="16.5" customHeight="1" thickBot="1" x14ac:dyDescent="0.25">
      <c r="A11" s="217" t="s">
        <v>63</v>
      </c>
      <c r="B11" s="218">
        <f>SUM(B8:B10)</f>
        <v>390</v>
      </c>
      <c r="C11" s="219">
        <f>SUM(C8:C10)</f>
        <v>30</v>
      </c>
      <c r="D11" s="220">
        <f>SUM(D8,D9)</f>
        <v>5</v>
      </c>
      <c r="E11" s="221">
        <f>SUM(E8,E9)</f>
        <v>390</v>
      </c>
      <c r="F11" s="219">
        <f>SUM(F8:F10)</f>
        <v>30</v>
      </c>
      <c r="G11" s="222">
        <f>SUM(G8,G9)</f>
        <v>6</v>
      </c>
      <c r="H11" s="218">
        <f>SUM(H8,H9)</f>
        <v>390</v>
      </c>
      <c r="I11" s="219">
        <f>SUM(I8:I10)</f>
        <v>30</v>
      </c>
      <c r="J11" s="220">
        <f>SUM(J8,J9)</f>
        <v>5</v>
      </c>
      <c r="K11" s="221">
        <f>SUM(K8:K10)</f>
        <v>435</v>
      </c>
      <c r="L11" s="219">
        <f>SUM(L8:L10)</f>
        <v>30</v>
      </c>
      <c r="M11" s="222">
        <f>SUM(M8:M10)</f>
        <v>6</v>
      </c>
      <c r="N11" s="218">
        <f t="shared" ref="N11:X11" si="1">SUM(N8,N9)</f>
        <v>405</v>
      </c>
      <c r="O11" s="219">
        <f t="shared" si="1"/>
        <v>30</v>
      </c>
      <c r="P11" s="220">
        <f t="shared" si="1"/>
        <v>6</v>
      </c>
      <c r="Q11" s="221">
        <f t="shared" si="1"/>
        <v>405</v>
      </c>
      <c r="R11" s="219">
        <f t="shared" si="1"/>
        <v>30</v>
      </c>
      <c r="S11" s="222">
        <f t="shared" si="1"/>
        <v>6</v>
      </c>
      <c r="T11" s="218">
        <f t="shared" si="1"/>
        <v>375</v>
      </c>
      <c r="U11" s="219">
        <f t="shared" si="1"/>
        <v>30</v>
      </c>
      <c r="V11" s="220">
        <f t="shared" si="1"/>
        <v>7</v>
      </c>
      <c r="W11" s="221">
        <f t="shared" si="1"/>
        <v>210</v>
      </c>
      <c r="X11" s="219">
        <f t="shared" si="1"/>
        <v>20</v>
      </c>
      <c r="Y11" s="222">
        <v>5</v>
      </c>
      <c r="Z11" s="223" t="s">
        <v>298</v>
      </c>
      <c r="AA11" s="224" t="s">
        <v>298</v>
      </c>
      <c r="AB11" s="225" t="s">
        <v>298</v>
      </c>
      <c r="AC11" s="226" t="s">
        <v>298</v>
      </c>
      <c r="AD11" s="224" t="s">
        <v>298</v>
      </c>
      <c r="AE11" s="227" t="s">
        <v>298</v>
      </c>
      <c r="AF11" s="223" t="s">
        <v>298</v>
      </c>
      <c r="AG11" s="224" t="s">
        <v>298</v>
      </c>
      <c r="AH11" s="225" t="s">
        <v>298</v>
      </c>
      <c r="AI11" s="226" t="s">
        <v>298</v>
      </c>
      <c r="AJ11" s="224" t="s">
        <v>298</v>
      </c>
      <c r="AK11" s="225" t="s">
        <v>298</v>
      </c>
      <c r="AL11" s="228">
        <f>SUM(B11,E11,H11,K11,N11,Q11,T11,W11)</f>
        <v>3000</v>
      </c>
      <c r="AM11" s="229">
        <f>SUM(AM8:AM10)</f>
        <v>230</v>
      </c>
      <c r="AN11" s="230">
        <f>SUM(D11,G11,J11,M11,P11,S11,V11,Y11)</f>
        <v>46</v>
      </c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</row>
    <row r="12" spans="1:56" ht="16.5" customHeight="1" thickBot="1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33"/>
      <c r="AJ12" s="233"/>
      <c r="AK12" s="233"/>
      <c r="AL12" s="233"/>
      <c r="AM12" s="233"/>
      <c r="AN12" s="233"/>
    </row>
    <row r="13" spans="1:56" ht="24.95" customHeight="1" thickBot="1" x14ac:dyDescent="0.25">
      <c r="A13" s="399" t="s">
        <v>33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1"/>
      <c r="T13" s="399" t="s">
        <v>299</v>
      </c>
      <c r="U13" s="400"/>
      <c r="V13" s="400"/>
      <c r="W13" s="400"/>
      <c r="X13" s="400"/>
      <c r="Y13" s="400" t="s">
        <v>65</v>
      </c>
      <c r="Z13" s="400"/>
      <c r="AA13" s="400"/>
      <c r="AB13" s="400"/>
      <c r="AC13" s="408" t="s">
        <v>70</v>
      </c>
      <c r="AD13" s="408"/>
      <c r="AE13" s="408"/>
      <c r="AF13" s="408"/>
      <c r="AG13" s="408"/>
      <c r="AH13" s="408"/>
      <c r="AI13" s="408" t="s">
        <v>34</v>
      </c>
      <c r="AJ13" s="408"/>
      <c r="AK13" s="408"/>
      <c r="AL13" s="408"/>
      <c r="AM13" s="408"/>
      <c r="AN13" s="409"/>
    </row>
    <row r="14" spans="1:56" ht="51.75" customHeight="1" thickBot="1" x14ac:dyDescent="0.25">
      <c r="A14" s="435" t="s">
        <v>307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7"/>
      <c r="T14" s="438">
        <v>10</v>
      </c>
      <c r="U14" s="439"/>
      <c r="V14" s="439"/>
      <c r="W14" s="439"/>
      <c r="X14" s="439"/>
      <c r="Y14" s="421">
        <v>300</v>
      </c>
      <c r="Z14" s="421"/>
      <c r="AA14" s="421"/>
      <c r="AB14" s="421"/>
      <c r="AC14" s="421" t="s">
        <v>173</v>
      </c>
      <c r="AD14" s="421"/>
      <c r="AE14" s="421"/>
      <c r="AF14" s="421"/>
      <c r="AG14" s="421"/>
      <c r="AH14" s="421"/>
      <c r="AI14" s="421" t="s">
        <v>174</v>
      </c>
      <c r="AJ14" s="421"/>
      <c r="AK14" s="421"/>
      <c r="AL14" s="421"/>
      <c r="AM14" s="421"/>
      <c r="AN14" s="422"/>
    </row>
    <row r="15" spans="1:56" ht="18" customHeight="1" thickBot="1" x14ac:dyDescent="0.25">
      <c r="A15" s="423" t="s">
        <v>66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5"/>
      <c r="T15" s="426">
        <v>10</v>
      </c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8"/>
    </row>
    <row r="16" spans="1:56" ht="16.5" customHeight="1" thickBo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33"/>
      <c r="AJ16" s="233"/>
      <c r="AK16" s="233"/>
      <c r="AL16" s="233"/>
      <c r="AM16" s="233"/>
      <c r="AN16" s="233"/>
    </row>
    <row r="17" spans="1:40" ht="15.75" thickBot="1" x14ac:dyDescent="0.25">
      <c r="A17" s="429" t="s">
        <v>64</v>
      </c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1"/>
    </row>
    <row r="18" spans="1:40" ht="28.5" customHeight="1" thickBot="1" x14ac:dyDescent="0.25">
      <c r="A18" s="432" t="s">
        <v>302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4"/>
    </row>
    <row r="19" spans="1:40" x14ac:dyDescent="0.2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33"/>
      <c r="AJ19" s="233"/>
      <c r="AK19" s="233"/>
      <c r="AL19" s="233"/>
      <c r="AM19" s="233"/>
      <c r="AN19" s="233"/>
    </row>
    <row r="20" spans="1:40" x14ac:dyDescent="0.2">
      <c r="A20" s="420" t="s">
        <v>301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236" t="s">
        <v>286</v>
      </c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4"/>
    </row>
    <row r="21" spans="1:40" ht="1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 t="s">
        <v>296</v>
      </c>
      <c r="AE21" s="238"/>
      <c r="AF21" s="238"/>
      <c r="AG21" s="238"/>
      <c r="AH21" s="238"/>
      <c r="AI21" s="238"/>
      <c r="AJ21" s="238"/>
      <c r="AK21" s="238"/>
      <c r="AL21" s="238"/>
      <c r="AM21" s="238"/>
      <c r="AN21" s="235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5" name="hkreditiocenki_1"/>
  </protectedRanges>
  <mergeCells count="37">
    <mergeCell ref="A20:AB20"/>
    <mergeCell ref="AC14:AH14"/>
    <mergeCell ref="AI14:AN14"/>
    <mergeCell ref="A15:S15"/>
    <mergeCell ref="T15:AN15"/>
    <mergeCell ref="A17:AN17"/>
    <mergeCell ref="A18:AN18"/>
    <mergeCell ref="A14:S14"/>
    <mergeCell ref="T14:X14"/>
    <mergeCell ref="Y14:AB14"/>
    <mergeCell ref="A1:AN1"/>
    <mergeCell ref="A2:AN2"/>
    <mergeCell ref="A3:AN3"/>
    <mergeCell ref="A5:AN5"/>
    <mergeCell ref="A6:A7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13:S13"/>
    <mergeCell ref="A4:E4"/>
    <mergeCell ref="F4:T4"/>
    <mergeCell ref="V4:AE4"/>
    <mergeCell ref="AF4:AN4"/>
    <mergeCell ref="AF6:AH6"/>
    <mergeCell ref="AL6:AN6"/>
    <mergeCell ref="T13:X13"/>
    <mergeCell ref="Y13:AB13"/>
    <mergeCell ref="AC13:AH13"/>
    <mergeCell ref="AI13:AN13"/>
  </mergeCells>
  <pageMargins left="0.59055118110236227" right="0" top="0.55118110236220474" bottom="0.35433070866141736" header="0.31496062992125984" footer="0.31496062992125984"/>
  <pageSetup paperSize="9" orientation="landscape" horizontalDpi="4294967294" verticalDpi="4294967294" r:id="rId1"/>
  <ignoredErrors>
    <ignoredError sqref="F11:AM11" formula="1"/>
    <ignoredError sqref="B8 X8" unlockedFormula="1"/>
    <ignoredError sqref="C8:W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71</v>
      </c>
      <c r="C4" t="s">
        <v>72</v>
      </c>
    </row>
    <row r="5" spans="1:3" x14ac:dyDescent="0.25">
      <c r="A5" t="s">
        <v>73</v>
      </c>
      <c r="C5" t="s">
        <v>74</v>
      </c>
    </row>
    <row r="6" spans="1:3" x14ac:dyDescent="0.25">
      <c r="A6" t="s">
        <v>75</v>
      </c>
      <c r="C6" t="s">
        <v>76</v>
      </c>
    </row>
    <row r="7" spans="1:3" x14ac:dyDescent="0.25">
      <c r="A7" t="s">
        <v>77</v>
      </c>
    </row>
    <row r="8" spans="1:3" x14ac:dyDescent="0.25">
      <c r="A8" t="s">
        <v>78</v>
      </c>
      <c r="C8" t="s">
        <v>79</v>
      </c>
    </row>
    <row r="9" spans="1:3" x14ac:dyDescent="0.25">
      <c r="A9" t="s">
        <v>80</v>
      </c>
      <c r="C9" t="s">
        <v>81</v>
      </c>
    </row>
    <row r="10" spans="1:3" x14ac:dyDescent="0.25">
      <c r="A10" t="s">
        <v>82</v>
      </c>
      <c r="C10" t="s">
        <v>83</v>
      </c>
    </row>
    <row r="11" spans="1:3" x14ac:dyDescent="0.25">
      <c r="A11" t="s">
        <v>84</v>
      </c>
      <c r="C11" t="s">
        <v>85</v>
      </c>
    </row>
    <row r="12" spans="1:3" x14ac:dyDescent="0.25">
      <c r="A12" t="s">
        <v>86</v>
      </c>
      <c r="C12" t="s">
        <v>87</v>
      </c>
    </row>
    <row r="13" spans="1:3" x14ac:dyDescent="0.25">
      <c r="A13" t="s">
        <v>88</v>
      </c>
      <c r="C13" t="s">
        <v>89</v>
      </c>
    </row>
    <row r="14" spans="1:3" x14ac:dyDescent="0.25">
      <c r="A14" t="s">
        <v>90</v>
      </c>
      <c r="C14" t="s">
        <v>91</v>
      </c>
    </row>
    <row r="15" spans="1:3" x14ac:dyDescent="0.25">
      <c r="A15" t="s">
        <v>92</v>
      </c>
      <c r="C15" t="s">
        <v>93</v>
      </c>
    </row>
    <row r="16" spans="1:3" x14ac:dyDescent="0.25">
      <c r="A16" t="s">
        <v>94</v>
      </c>
      <c r="C16" t="s">
        <v>95</v>
      </c>
    </row>
    <row r="17" spans="1:3" x14ac:dyDescent="0.25">
      <c r="A17" t="s">
        <v>96</v>
      </c>
      <c r="C17" t="s">
        <v>97</v>
      </c>
    </row>
    <row r="18" spans="1:3" x14ac:dyDescent="0.25">
      <c r="A18" t="s">
        <v>98</v>
      </c>
      <c r="C18" t="s">
        <v>99</v>
      </c>
    </row>
    <row r="19" spans="1:3" x14ac:dyDescent="0.25">
      <c r="A19" t="s">
        <v>100</v>
      </c>
      <c r="C19" t="s">
        <v>101</v>
      </c>
    </row>
    <row r="20" spans="1:3" x14ac:dyDescent="0.25">
      <c r="A20" t="s">
        <v>102</v>
      </c>
    </row>
    <row r="21" spans="1:3" x14ac:dyDescent="0.25">
      <c r="A21" t="s">
        <v>103</v>
      </c>
    </row>
    <row r="22" spans="1:3" x14ac:dyDescent="0.25">
      <c r="A22" t="s">
        <v>104</v>
      </c>
      <c r="C22" t="s">
        <v>105</v>
      </c>
    </row>
    <row r="23" spans="1:3" x14ac:dyDescent="0.25">
      <c r="A23" t="s">
        <v>106</v>
      </c>
      <c r="C23" t="s">
        <v>107</v>
      </c>
    </row>
    <row r="24" spans="1:3" x14ac:dyDescent="0.25">
      <c r="A24" t="s">
        <v>108</v>
      </c>
      <c r="C24" t="s">
        <v>109</v>
      </c>
    </row>
    <row r="25" spans="1:3" x14ac:dyDescent="0.25">
      <c r="A25" t="s">
        <v>110</v>
      </c>
      <c r="C25" t="s">
        <v>111</v>
      </c>
    </row>
    <row r="26" spans="1:3" x14ac:dyDescent="0.25">
      <c r="A26" t="s">
        <v>112</v>
      </c>
      <c r="C26" t="s">
        <v>113</v>
      </c>
    </row>
    <row r="27" spans="1:3" x14ac:dyDescent="0.25">
      <c r="A27" t="s">
        <v>114</v>
      </c>
      <c r="C27" t="s">
        <v>115</v>
      </c>
    </row>
    <row r="28" spans="1:3" x14ac:dyDescent="0.25">
      <c r="A28" t="s">
        <v>116</v>
      </c>
      <c r="C28" t="s">
        <v>117</v>
      </c>
    </row>
    <row r="29" spans="1:3" x14ac:dyDescent="0.25">
      <c r="A29" t="s">
        <v>118</v>
      </c>
      <c r="C29" t="s">
        <v>119</v>
      </c>
    </row>
    <row r="30" spans="1:3" x14ac:dyDescent="0.25">
      <c r="A30" t="s">
        <v>120</v>
      </c>
      <c r="C30" t="s">
        <v>121</v>
      </c>
    </row>
    <row r="31" spans="1:3" x14ac:dyDescent="0.25">
      <c r="C31" t="s">
        <v>122</v>
      </c>
    </row>
    <row r="32" spans="1:3" x14ac:dyDescent="0.25">
      <c r="C32" t="s">
        <v>123</v>
      </c>
    </row>
    <row r="33" spans="1:3" x14ac:dyDescent="0.25">
      <c r="C33" t="s">
        <v>124</v>
      </c>
    </row>
    <row r="34" spans="1:3" x14ac:dyDescent="0.25">
      <c r="A34" t="s">
        <v>4</v>
      </c>
      <c r="C34" t="s">
        <v>125</v>
      </c>
    </row>
    <row r="35" spans="1:3" x14ac:dyDescent="0.25">
      <c r="A35" t="s">
        <v>129</v>
      </c>
      <c r="C35" t="s">
        <v>126</v>
      </c>
    </row>
    <row r="36" spans="1:3" x14ac:dyDescent="0.25">
      <c r="C36" t="s">
        <v>127</v>
      </c>
    </row>
    <row r="37" spans="1:3" x14ac:dyDescent="0.25">
      <c r="C3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2017-06-08T07:37:29Z</cp:lastPrinted>
  <dcterms:created xsi:type="dcterms:W3CDTF">2015-10-10T06:25:10Z</dcterms:created>
  <dcterms:modified xsi:type="dcterms:W3CDTF">2020-07-22T08:36:37Z</dcterms:modified>
</cp:coreProperties>
</file>